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10" windowWidth="18975" windowHeight="8160"/>
  </bookViews>
  <sheets>
    <sheet name="титул.лист" sheetId="3" r:id="rId1"/>
    <sheet name="1" sheetId="12" r:id="rId2"/>
    <sheet name="2" sheetId="4" r:id="rId3"/>
    <sheet name="2,1" sheetId="5" r:id="rId4"/>
    <sheet name="3" sheetId="8" r:id="rId5"/>
    <sheet name="4" sheetId="9" r:id="rId6"/>
  </sheets>
  <calcPr calcId="145621"/>
</workbook>
</file>

<file path=xl/calcChain.xml><?xml version="1.0" encoding="utf-8"?>
<calcChain xmlns="http://schemas.openxmlformats.org/spreadsheetml/2006/main">
  <c r="G29" i="4" l="1"/>
  <c r="H7" i="4"/>
  <c r="F35" i="4"/>
  <c r="F49" i="4"/>
  <c r="F12" i="4" l="1"/>
  <c r="K7" i="4"/>
  <c r="F8" i="4" l="1"/>
  <c r="F16" i="4" l="1"/>
  <c r="H23" i="4" l="1"/>
  <c r="I11" i="5" l="1"/>
  <c r="F9" i="5"/>
  <c r="F11" i="5" s="1"/>
  <c r="E9" i="5"/>
  <c r="K29" i="4" l="1"/>
  <c r="H41" i="4" l="1"/>
  <c r="F32" i="4" l="1"/>
  <c r="F27" i="4" l="1"/>
  <c r="F26" i="4"/>
  <c r="G24" i="4"/>
  <c r="F24" i="4" l="1"/>
  <c r="F30" i="4" l="1"/>
  <c r="F29" i="4" l="1"/>
  <c r="F10" i="4" l="1"/>
  <c r="G7" i="4"/>
  <c r="G41" i="4" s="1"/>
  <c r="F15" i="4"/>
  <c r="F11" i="4"/>
  <c r="K41" i="4"/>
  <c r="F41" i="4" l="1"/>
  <c r="K23" i="4"/>
  <c r="G23" i="4"/>
  <c r="F7" i="4"/>
  <c r="D9" i="5" l="1"/>
  <c r="F23" i="4"/>
  <c r="G9" i="5" l="1"/>
</calcChain>
</file>

<file path=xl/comments1.xml><?xml version="1.0" encoding="utf-8"?>
<comments xmlns="http://schemas.openxmlformats.org/spreadsheetml/2006/main">
  <authors>
    <author>user</author>
  </authors>
  <commentList>
    <comment ref="A28" authorId="0">
      <text>
        <r>
          <rPr>
            <b/>
            <sz val="9"/>
            <color indexed="81"/>
            <rFont val="Tahoma"/>
            <family val="2"/>
            <charset val="204"/>
          </rPr>
          <t>остаток по счетам
101.2
101.3
105.0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<sst xmlns="http://schemas.openxmlformats.org/spreadsheetml/2006/main" count="308" uniqueCount="191">
  <si>
    <t>Бюджет города Челябинска</t>
  </si>
  <si>
    <t>I. Сведения о деятельности муниципального учреждения</t>
  </si>
  <si>
    <t>Наименование показателя</t>
  </si>
  <si>
    <t>КОДЫ</t>
  </si>
  <si>
    <t>Форма по КФД</t>
  </si>
  <si>
    <t>Дата</t>
  </si>
  <si>
    <t>по ОКПО</t>
  </si>
  <si>
    <t>по ОКЕИ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</si>
  <si>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</si>
  <si>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</si>
  <si>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</si>
  <si>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</si>
  <si>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</si>
  <si>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</si>
  <si>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</si>
  <si>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</si>
  <si>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</si>
  <si>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</si>
  <si>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</si>
  <si>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</si>
  <si>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</si>
  <si>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</si>
  <si>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</si>
  <si>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</si>
  <si>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</si>
  <si>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</si>
  <si>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</si>
  <si>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</si>
  <si>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</si>
  <si>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</si>
  <si>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</si>
  <si>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уплату налогов, сборов и иных платежей, всего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</si>
  <si>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</si>
  <si>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</si>
  <si>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</si>
  <si>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</si>
  <si>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</si>
  <si>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</si>
  <si>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</si>
  <si>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</si>
  <si>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</si>
  <si>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</si>
  <si>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 xml:space="preserve">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</si>
  <si>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</si>
  <si>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</si>
  <si>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</si>
  <si>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</si>
  <si>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</si>
  <si>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</si>
  <si>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</si>
  <si>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</si>
  <si>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</si>
  <si>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</si>
  <si>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</si>
  <si>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</si>
  <si>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Справочная информация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</si>
  <si>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</si>
  <si>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</si>
  <si>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</si>
  <si>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УТВЕРЖДАЮ</t>
  </si>
  <si>
    <t xml:space="preserve">(подпись) </t>
  </si>
  <si>
    <t xml:space="preserve">           (расшифровка подписи)</t>
  </si>
  <si>
    <t>И.В. Видергольд</t>
  </si>
  <si>
    <t>Наименование муниципального учреждения</t>
  </si>
  <si>
    <r>
      <t xml:space="preserve">Единица измерения: </t>
    </r>
    <r>
      <rPr>
        <b/>
        <i/>
        <sz val="12"/>
        <color theme="1"/>
        <rFont val="Times New Roman"/>
        <family val="1"/>
        <charset val="204"/>
      </rPr>
      <t>руб.</t>
    </r>
  </si>
  <si>
    <t xml:space="preserve">Наименование распорядителя средств бюджета города                                                                                         </t>
  </si>
  <si>
    <t>Адрес фактического местонахождения муниципального учреждения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</si>
  <si>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</si>
  <si>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идами юридических лиц"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</si>
  <si>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</si>
  <si>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безвозмездные перечисления организациям</t>
  </si>
  <si>
    <t>социальные и иные выплаты населению</t>
  </si>
  <si>
    <t>0001</t>
  </si>
  <si>
    <t>Руководитель муниципального учреждения</t>
  </si>
  <si>
    <t>Главный бухгалтер</t>
  </si>
  <si>
    <t>Исполнитель:</t>
  </si>
  <si>
    <t>Комитет по делам образования города Челябинска</t>
  </si>
  <si>
    <t>субсидии на финансовое обеспечение выполнения муниципального задания</t>
  </si>
  <si>
    <t>заработная плата</t>
  </si>
  <si>
    <t>начисления на оплату труда</t>
  </si>
  <si>
    <t>КОСГУ</t>
  </si>
  <si>
    <t>Код по бюджетной классификации Российской Федерации              КВР</t>
  </si>
  <si>
    <t>налог на имущество, земельный налог</t>
  </si>
  <si>
    <t>прочие налоги, сборы</t>
  </si>
  <si>
    <t>иные платежи</t>
  </si>
  <si>
    <t>прочие расходы (кроме расходов на закупку товаров, работ, услуг),               из них</t>
  </si>
  <si>
    <t>району</t>
  </si>
  <si>
    <t xml:space="preserve">Начальник Структурного подразделения МКУ ЦОДОО по Тракторозаводскому </t>
  </si>
  <si>
    <t xml:space="preserve">Показатели по поступлениям и выплатам </t>
  </si>
  <si>
    <t>субсидия на финансовое обеспечение выполнения муниципального задания</t>
  </si>
  <si>
    <t>II. Показатели финансового состояния учреждения</t>
  </si>
  <si>
    <t xml:space="preserve">Наименование показателя                 </t>
  </si>
  <si>
    <t xml:space="preserve">Сумма      </t>
  </si>
  <si>
    <t xml:space="preserve">I. Нефинансовые активы, всего:                          </t>
  </si>
  <si>
    <t xml:space="preserve">из них:                                                 </t>
  </si>
  <si>
    <t xml:space="preserve">1.1. Общая балансовая стоимость недвижимого муниципального имущества, всего                         </t>
  </si>
  <si>
    <t xml:space="preserve">в том числе:                                            </t>
  </si>
  <si>
    <t xml:space="preserve">1.1.2. Стоимость имущества, приобретенного муниципальным учреждением за счет выделенных собственником имущества   учреждения средств                                      </t>
  </si>
  <si>
    <t>1.1.3. Стоимость имущества, приобретенного муниципальным</t>
  </si>
  <si>
    <t xml:space="preserve">учреждением за счет доходов, полученных от платной и    </t>
  </si>
  <si>
    <t xml:space="preserve">иной приносящей доход деятельности                      </t>
  </si>
  <si>
    <t xml:space="preserve">1.1.4. Остаточная стоимость недвижимого муниципального имущества                                               </t>
  </si>
  <si>
    <t xml:space="preserve">1.2. Общая балансовая стоимость движимого муниципального имущества, всего                                        </t>
  </si>
  <si>
    <t xml:space="preserve">1.2.1. Общая балансовая стоимость особо ценного движимого имущества                                     </t>
  </si>
  <si>
    <t xml:space="preserve">1.2.2. Остаточная стоимость особо ценного движимого имущества                                               </t>
  </si>
  <si>
    <t xml:space="preserve">II. Финансовые активы, всего                            </t>
  </si>
  <si>
    <t xml:space="preserve">2.1. Дебиторская задолженность по доходам, полученным за счет средств бюджета города                             </t>
  </si>
  <si>
    <t xml:space="preserve">2.2. Дебиторская задолженность по выданным авансам, полученным за счет средств бюджета города всего:        </t>
  </si>
  <si>
    <t xml:space="preserve">2.2.1. по выданным авансам на услуги связи              </t>
  </si>
  <si>
    <t xml:space="preserve">2.2.2. по выданным авансам на транспортные услуги       </t>
  </si>
  <si>
    <t xml:space="preserve">2.2.3. по выданным авансам на коммунальные услуги       </t>
  </si>
  <si>
    <t xml:space="preserve">2.2.4. по выданным авансам на услуги по содержанию имущества                                               </t>
  </si>
  <si>
    <t xml:space="preserve">2.2.5. по выданным авансам на прочие услуги             </t>
  </si>
  <si>
    <t xml:space="preserve">2.2.6. по выданным авансам на приобретение основных средств                                                 </t>
  </si>
  <si>
    <t xml:space="preserve">2.2.7. по выданным авансам на приобретение нематериальных активов                                  </t>
  </si>
  <si>
    <t xml:space="preserve">2.2.8. по выданным авансам на приобретение непроизведенных активов                                 </t>
  </si>
  <si>
    <t xml:space="preserve">2.2.9. по выданным авансам на приобретение материальных запасов                                                 </t>
  </si>
  <si>
    <t xml:space="preserve">2.2.10. по выданным авансам на прочие расходы          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</si>
  <si>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                             </t>
  </si>
  <si>
    <t xml:space="preserve">2.3.1. по выданным авансам на услуги связи              </t>
  </si>
  <si>
    <t xml:space="preserve">2.3.2. по выданным авансам на транспортные услуги       </t>
  </si>
  <si>
    <t xml:space="preserve">2.3.3. по выданным авансам на коммунальные услуги       </t>
  </si>
  <si>
    <t xml:space="preserve">2.3.4. по выданным авансам на услуги по содержанию      </t>
  </si>
  <si>
    <t xml:space="preserve">имущества                                               </t>
  </si>
  <si>
    <t xml:space="preserve">2.3.5. по выданным авансам на прочие услуги             </t>
  </si>
  <si>
    <t xml:space="preserve">2.3.6. по выданным авансам на приобретение основных     </t>
  </si>
  <si>
    <t xml:space="preserve">средств                                                 </t>
  </si>
  <si>
    <t xml:space="preserve">2.3.7. по выданным авансам на приобретение  нематериальных активов                                  </t>
  </si>
  <si>
    <t xml:space="preserve">2.3.8. по выданным авансам на приобретение непроизведенных активов                                 </t>
  </si>
  <si>
    <t xml:space="preserve">2.3.9. по выданным авансам на приобретение материальных запасов                                                 </t>
  </si>
  <si>
    <t xml:space="preserve">2.3.10. по выданным авансам на прочие расходы           </t>
  </si>
  <si>
    <t xml:space="preserve">III. Обязательства, всего                               </t>
  </si>
  <si>
    <t xml:space="preserve">3.1. Просроченная кредиторская задолженность            </t>
  </si>
  <si>
    <t xml:space="preserve">3.2. Кредиторская задолженность по расчетам с  поставщиками и подрядчиками за счет средств бюджета города, всего:                                          </t>
  </si>
  <si>
    <t xml:space="preserve">3.2.1. по начислениям на выплаты по оплате труда        </t>
  </si>
  <si>
    <t xml:space="preserve">3.2.2. по оплате услуг связи                            </t>
  </si>
  <si>
    <t xml:space="preserve">3.2.3. по оплате транспортных услуг                     </t>
  </si>
  <si>
    <t xml:space="preserve">3.2.4. по оплате коммунальных услуг                     </t>
  </si>
  <si>
    <t xml:space="preserve">3.2.5. по оплате услуг по содержанию имущества          </t>
  </si>
  <si>
    <t xml:space="preserve">3.2.6. по оплате прочих услуг                           </t>
  </si>
  <si>
    <t xml:space="preserve">3.2.7. по приобретению основных средств                 </t>
  </si>
  <si>
    <t xml:space="preserve">3.2.8. по приобретению нематериальных активов           </t>
  </si>
  <si>
    <t xml:space="preserve">3.2.9. по приобретению непроизведенных активов          </t>
  </si>
  <si>
    <t xml:space="preserve">3.2.10 по приобретению материальных запасов             </t>
  </si>
  <si>
    <t xml:space="preserve">3.2.11 по оплате прочих расходов                        </t>
  </si>
  <si>
    <t xml:space="preserve">3.2.12 по платежам в бюджет                             </t>
  </si>
  <si>
    <t xml:space="preserve">3.2.13 по прочим расчетам с кредиторами                 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</si>
  <si>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</t>
  </si>
  <si>
    <t xml:space="preserve">3.3.1. по начислениям на выплаты по оплате труда        </t>
  </si>
  <si>
    <t xml:space="preserve">3.3.2. по оплате услуг связи                            </t>
  </si>
  <si>
    <t xml:space="preserve">3.3.3. по оплате транспортных услуг                     </t>
  </si>
  <si>
    <t xml:space="preserve">3.3.4. по оплате коммунальных услуг                     </t>
  </si>
  <si>
    <t xml:space="preserve">3.3.5. по оплате услуг по содержанию имущества          </t>
  </si>
  <si>
    <t xml:space="preserve">3.3.6. по оплате прочих услуг                           </t>
  </si>
  <si>
    <t xml:space="preserve">3.3.7. по приобретению основных средств                 </t>
  </si>
  <si>
    <t xml:space="preserve">3.3.8. по приобретению нематериальных активов           </t>
  </si>
  <si>
    <t xml:space="preserve">3.3.9. по приобретению непроизведенных активов          </t>
  </si>
  <si>
    <t xml:space="preserve">3.3.10 по приобретению материальных запасов             </t>
  </si>
  <si>
    <t xml:space="preserve">3.3.11 по оплате прочих расходов                        </t>
  </si>
  <si>
    <t xml:space="preserve">3.3.12 по платежам в бюджет                             </t>
  </si>
  <si>
    <t xml:space="preserve">3.3.13 по прочим расчетам с кредиторами                 </t>
  </si>
  <si>
    <t xml:space="preserve">2.4. Дебиторская задолженность по доходам от платной и иной приносящей доход деятельности 
</t>
  </si>
  <si>
    <t>КФСР</t>
  </si>
  <si>
    <t xml:space="preserve"> г.Челябинска имени Героя Советского Союза Мусы Джалиля" </t>
  </si>
  <si>
    <t>Муниципальное бюджетное общеобразовательное учреждение "Средняя общеобразовательная школа № 81</t>
  </si>
  <si>
    <r>
      <rPr>
        <sz val="11"/>
        <color theme="1"/>
        <rFont val="Times New Roman"/>
        <family val="1"/>
        <charset val="204"/>
      </rPr>
      <t xml:space="preserve">ИНН/КПП </t>
    </r>
    <r>
      <rPr>
        <b/>
        <i/>
        <sz val="11"/>
        <color theme="1"/>
        <rFont val="Times New Roman"/>
        <family val="1"/>
        <charset val="204"/>
      </rPr>
      <t>7452019480 / 745201001</t>
    </r>
  </si>
  <si>
    <t>454085, г. Челябинск, ул. Кулибина, д. 58</t>
  </si>
  <si>
    <t xml:space="preserve">1.2. Виды деятельности муниципального учреждения:
- дополнительное образование детей;
</t>
  </si>
  <si>
    <t>1.3. Перечень услуг (работ), осуществляемых на платной основе:
Платные образовательные услуги не предоставляются.</t>
  </si>
  <si>
    <t>0702</t>
  </si>
  <si>
    <t>О.В.Мещерягина</t>
  </si>
  <si>
    <t xml:space="preserve"> </t>
  </si>
  <si>
    <t>тел. : (351) 774-44-54</t>
  </si>
  <si>
    <t>доходы по условным арендным платежам</t>
  </si>
  <si>
    <t>1.1. Цели деятельности муниципального учреждения:
- реализация дополнительных образовательных программ и услуг в интересах личности, общества, государства;                                                                                                                                                                                                     - достижение обучающимися образовательного уровня;                                                                                                                                                                                                                                      - формирование культуры личности;                                                                                                                                                                                                                                                                                - создание условий обучающихся к жизни в обществе на основе создания взаимоотношений участников образовательного процесса;                                                                                                                                                                                                                           - обеспечение качественного уровня подготовки выпускников по основам наук;                                                                                                                                                                                                                                               - осуществление получения обучающимися начальных знаний об обороне государства.</t>
  </si>
  <si>
    <t>М.П.Дундукова</t>
  </si>
  <si>
    <t>Вихорева О.О., бухгалтер</t>
  </si>
  <si>
    <t>Аналитическая группа</t>
  </si>
  <si>
    <t>Х</t>
  </si>
  <si>
    <t>"09" января 2019 г.</t>
  </si>
  <si>
    <t>на  01 января 2019 г.</t>
  </si>
  <si>
    <t>на 09.01.2019 г.</t>
  </si>
  <si>
    <t>на 2019 г. очередной финансовый год</t>
  </si>
  <si>
    <t>на 2020 г.     1-ый год планового периода</t>
  </si>
  <si>
    <t>на 2021 г.     2-ой год планового периода</t>
  </si>
  <si>
    <t>"09" января  2019 г.</t>
  </si>
  <si>
    <t>" ___ " ________________2019 г.</t>
  </si>
  <si>
    <t>1.4 Общая балансовая стоимость недвижимого муниципального имущества на 01.01.2019 г. - 158 345 336,22 руб.( в разрезе стоимости имущества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 28 303 229,69  руб.</t>
  </si>
  <si>
    <t>1.5 Общая балансовая стоимость движимого муниципального имущества на 01.01.2019 г.- 5 157 222,53 руб., в т.ч.  балансовая стоимость особо ценного движимого имущества 691 446,52 руб.</t>
  </si>
  <si>
    <t xml:space="preserve">   План финансово-хозяйственной деятельности на текущий  2019 год</t>
  </si>
  <si>
    <t>и плановый период 2020-2021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</si>
</sst>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u/>
      <sz val="11"/>
      <color theme="1"/>
      <name val="Times New Roman"/>
      <family val="1"/>
      <charset val="204"/>
    </font>
    <font>
      <b/>
      <i/>
      <u/>
      <sz val="13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/>
    <xf numFmtId="0" fontId="1" fillId="0" borderId="7" xfId="0" applyFont="1" applyBorder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7" xfId="0" applyFont="1" applyBorder="1"/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2" fillId="0" borderId="0" xfId="0" applyFont="1" applyFill="1"/>
    <xf numFmtId="0" fontId="13" fillId="0" borderId="0" xfId="0" applyFont="1"/>
    <xf numFmtId="0" fontId="15" fillId="0" borderId="0" xfId="0" applyFont="1" applyAlignment="1"/>
    <xf numFmtId="0" fontId="16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4" fontId="17" fillId="0" borderId="4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4" fillId="0" borderId="0" xfId="0" applyFont="1" applyBorder="1" applyAlignment="1">
      <alignment horizontal="left" vertical="center" indent="40"/>
    </xf>
    <xf numFmtId="0" fontId="18" fillId="0" borderId="0" xfId="0" applyFont="1" applyBorder="1" applyAlignment="1">
      <alignment horizontal="left" indent="40"/>
    </xf>
    <xf numFmtId="0" fontId="4" fillId="0" borderId="7" xfId="0" applyFont="1" applyBorder="1"/>
    <xf numFmtId="0" fontId="13" fillId="0" borderId="0" xfId="0" applyFont="1" applyFill="1"/>
    <xf numFmtId="0" fontId="19" fillId="0" borderId="0" xfId="0" applyFont="1" applyFill="1"/>
    <xf numFmtId="0" fontId="15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4" fontId="1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4" fontId="13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" fontId="17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4" fontId="2" fillId="0" borderId="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4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topLeftCell="A19" workbookViewId="0">
      <selection activeCell="H13" sqref="H13"/>
    </sheetView>
  </sheetViews>
  <sheetFormatPr defaultRowHeight="15" x14ac:dyDescent="0.25"/>
  <cols>
    <col min="1" max="1" width="16" style="4" customWidth="1"/>
    <col min="2" max="8" width="9.140625" style="4"/>
    <col min="9" max="9" width="10.140625" style="4" bestFit="1" customWidth="1"/>
    <col min="10" max="16384" width="9.140625" style="4"/>
  </cols>
  <sheetData>
    <row r="1" spans="1:14" ht="15.75" x14ac:dyDescent="0.25">
      <c r="G1" s="10" t="s">
        <v>59</v>
      </c>
    </row>
    <row r="2" spans="1:14" ht="15.75" x14ac:dyDescent="0.25">
      <c r="B2" s="1"/>
      <c r="C2" s="1"/>
      <c r="D2" s="1"/>
      <c r="E2" s="1"/>
      <c r="F2" s="1"/>
      <c r="G2" s="71" t="s">
        <v>87</v>
      </c>
      <c r="H2" s="1"/>
      <c r="I2" s="1"/>
    </row>
    <row r="3" spans="1:14" ht="12.75" customHeight="1" x14ac:dyDescent="0.25">
      <c r="A3" s="10"/>
      <c r="G3" s="4" t="s">
        <v>86</v>
      </c>
    </row>
    <row r="4" spans="1:14" ht="15.75" x14ac:dyDescent="0.25">
      <c r="I4" s="11"/>
      <c r="J4" s="14"/>
      <c r="K4" s="15"/>
      <c r="L4" s="97" t="s">
        <v>62</v>
      </c>
      <c r="M4" s="97"/>
      <c r="N4" s="97"/>
    </row>
    <row r="5" spans="1:14" s="12" customFormat="1" ht="12.75" x14ac:dyDescent="0.25">
      <c r="I5" s="103" t="s">
        <v>60</v>
      </c>
      <c r="J5" s="103"/>
      <c r="K5" s="13"/>
      <c r="L5" s="104" t="s">
        <v>61</v>
      </c>
      <c r="M5" s="104"/>
      <c r="N5" s="104"/>
    </row>
    <row r="6" spans="1:14" x14ac:dyDescent="0.25">
      <c r="K6" s="17" t="s">
        <v>186</v>
      </c>
    </row>
    <row r="7" spans="1:14" x14ac:dyDescent="0.25">
      <c r="K7" s="17"/>
    </row>
    <row r="8" spans="1:14" ht="17.25" x14ac:dyDescent="0.3">
      <c r="A8" s="99" t="s">
        <v>189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4" ht="17.25" x14ac:dyDescent="0.3">
      <c r="A9" s="99" t="s">
        <v>190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4" ht="17.25" x14ac:dyDescent="0.3">
      <c r="A10" s="99" t="s">
        <v>179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7" t="s">
        <v>3</v>
      </c>
      <c r="N10" s="97"/>
    </row>
    <row r="11" spans="1:14" ht="15.75" x14ac:dyDescent="0.25">
      <c r="A11" s="2"/>
      <c r="L11" s="16" t="s">
        <v>4</v>
      </c>
      <c r="M11" s="96"/>
      <c r="N11" s="96"/>
    </row>
    <row r="12" spans="1:14" ht="15" customHeight="1" x14ac:dyDescent="0.25">
      <c r="L12" s="16" t="s">
        <v>5</v>
      </c>
      <c r="M12" s="105">
        <v>43474</v>
      </c>
      <c r="N12" s="96"/>
    </row>
    <row r="13" spans="1:14" ht="15.75" x14ac:dyDescent="0.25">
      <c r="A13" s="10" t="s">
        <v>63</v>
      </c>
      <c r="M13" s="96"/>
      <c r="N13" s="96"/>
    </row>
    <row r="14" spans="1:14" ht="16.5" customHeight="1" x14ac:dyDescent="0.25">
      <c r="A14" s="19" t="s">
        <v>164</v>
      </c>
      <c r="L14" s="16" t="s">
        <v>6</v>
      </c>
      <c r="M14" s="96">
        <v>42468146</v>
      </c>
      <c r="N14" s="96"/>
    </row>
    <row r="15" spans="1:14" ht="15" customHeight="1" x14ac:dyDescent="0.25">
      <c r="A15" s="19" t="s">
        <v>163</v>
      </c>
      <c r="M15" s="96"/>
      <c r="N15" s="96"/>
    </row>
    <row r="16" spans="1:14" x14ac:dyDescent="0.25">
      <c r="A16" s="19" t="s">
        <v>165</v>
      </c>
      <c r="L16" s="4" t="s">
        <v>7</v>
      </c>
      <c r="M16" s="96">
        <v>383</v>
      </c>
      <c r="N16" s="96"/>
    </row>
    <row r="17" spans="1:22" ht="15.75" x14ac:dyDescent="0.25">
      <c r="A17" s="10" t="s">
        <v>64</v>
      </c>
      <c r="H17" s="20"/>
      <c r="M17" s="96"/>
      <c r="N17" s="96"/>
    </row>
    <row r="18" spans="1:22" ht="15.75" x14ac:dyDescent="0.25">
      <c r="A18" s="55" t="s">
        <v>65</v>
      </c>
      <c r="H18" s="20"/>
      <c r="M18" s="96"/>
      <c r="N18" s="96"/>
    </row>
    <row r="19" spans="1:22" ht="15.75" x14ac:dyDescent="0.25">
      <c r="A19" s="56" t="s">
        <v>76</v>
      </c>
      <c r="H19" s="20"/>
      <c r="M19" s="96"/>
      <c r="N19" s="96"/>
    </row>
    <row r="20" spans="1:22" ht="15.75" x14ac:dyDescent="0.25">
      <c r="A20" s="55" t="s">
        <v>0</v>
      </c>
      <c r="M20" s="96"/>
      <c r="N20" s="96"/>
    </row>
    <row r="21" spans="1:22" ht="15.75" x14ac:dyDescent="0.25">
      <c r="A21" s="10" t="s">
        <v>66</v>
      </c>
      <c r="M21" s="96"/>
      <c r="N21" s="96"/>
    </row>
    <row r="22" spans="1:22" ht="15.75" x14ac:dyDescent="0.25">
      <c r="A22" s="18" t="s">
        <v>166</v>
      </c>
    </row>
    <row r="23" spans="1:22" ht="17.25" customHeight="1" x14ac:dyDescent="0.25">
      <c r="A23" s="101" t="s">
        <v>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22" ht="106.5" customHeight="1" x14ac:dyDescent="0.25">
      <c r="A24" s="98" t="s">
        <v>174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5"/>
      <c r="P24" s="95"/>
      <c r="Q24" s="95"/>
      <c r="R24" s="95"/>
      <c r="S24" s="95"/>
      <c r="T24" s="95"/>
      <c r="U24" s="95"/>
      <c r="V24" s="95"/>
    </row>
    <row r="25" spans="1:22" ht="32.25" customHeight="1" x14ac:dyDescent="0.25">
      <c r="A25" s="102" t="s">
        <v>167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22" ht="33" customHeight="1" x14ac:dyDescent="0.25">
      <c r="A26" s="98" t="s">
        <v>168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22" ht="48" customHeight="1" x14ac:dyDescent="0.25">
      <c r="A27" s="100" t="s">
        <v>187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22" ht="29.25" customHeight="1" x14ac:dyDescent="0.25">
      <c r="A28" s="100" t="s">
        <v>188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</sheetData>
  <mergeCells count="24">
    <mergeCell ref="I5:J5"/>
    <mergeCell ref="L4:N4"/>
    <mergeCell ref="L5:N5"/>
    <mergeCell ref="M11:N11"/>
    <mergeCell ref="M12:N12"/>
    <mergeCell ref="A8:L8"/>
    <mergeCell ref="A9:L9"/>
    <mergeCell ref="A27:N27"/>
    <mergeCell ref="A28:N28"/>
    <mergeCell ref="M18:N18"/>
    <mergeCell ref="M19:N19"/>
    <mergeCell ref="M20:N20"/>
    <mergeCell ref="M21:N21"/>
    <mergeCell ref="A23:N23"/>
    <mergeCell ref="A24:N24"/>
    <mergeCell ref="A25:N25"/>
    <mergeCell ref="M16:N16"/>
    <mergeCell ref="M17:N17"/>
    <mergeCell ref="M13:N13"/>
    <mergeCell ref="M10:N10"/>
    <mergeCell ref="A26:N26"/>
    <mergeCell ref="A10:L10"/>
    <mergeCell ref="M14:N14"/>
    <mergeCell ref="M15:N15"/>
  </mergeCells>
  <pageMargins left="0.39370078740157483" right="0.39370078740157483" top="0.59055118110236227" bottom="0.59055118110236227" header="0" footer="0"/>
  <pageSetup paperSize="9" scale="86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workbookViewId="0">
      <selection activeCell="A8" sqref="A8"/>
    </sheetView>
  </sheetViews>
  <sheetFormatPr defaultRowHeight="15" x14ac:dyDescent="0.25"/>
  <cols>
    <col min="1" max="1" width="66.42578125" customWidth="1"/>
    <col min="2" max="2" width="18" customWidth="1"/>
  </cols>
  <sheetData>
    <row r="1" spans="1:3" ht="16.5" x14ac:dyDescent="0.25">
      <c r="A1" s="110" t="s">
        <v>90</v>
      </c>
      <c r="B1" s="110"/>
    </row>
    <row r="2" spans="1:3" ht="17.25" thickBot="1" x14ac:dyDescent="0.3">
      <c r="A2" s="109" t="s">
        <v>180</v>
      </c>
      <c r="B2" s="109"/>
      <c r="C2" s="83"/>
    </row>
    <row r="3" spans="1:3" ht="23.25" customHeight="1" thickBot="1" x14ac:dyDescent="0.3">
      <c r="A3" s="84" t="s">
        <v>91</v>
      </c>
      <c r="B3" s="85" t="s">
        <v>92</v>
      </c>
    </row>
    <row r="4" spans="1:3" ht="23.25" customHeight="1" thickBot="1" x14ac:dyDescent="0.3">
      <c r="A4" s="5" t="s">
        <v>93</v>
      </c>
      <c r="B4" s="86">
        <v>143350041.31999999</v>
      </c>
    </row>
    <row r="5" spans="1:3" ht="23.25" customHeight="1" thickBot="1" x14ac:dyDescent="0.3">
      <c r="A5" s="5" t="s">
        <v>94</v>
      </c>
      <c r="B5" s="86"/>
    </row>
    <row r="6" spans="1:3" ht="34.5" customHeight="1" thickBot="1" x14ac:dyDescent="0.3">
      <c r="A6" s="5" t="s">
        <v>95</v>
      </c>
      <c r="B6" s="86">
        <v>158345336.22</v>
      </c>
    </row>
    <row r="7" spans="1:3" ht="23.25" customHeight="1" thickBot="1" x14ac:dyDescent="0.3">
      <c r="A7" s="5" t="s">
        <v>96</v>
      </c>
      <c r="B7" s="86"/>
    </row>
    <row r="8" spans="1:3" ht="48.75" customHeight="1" thickBot="1" x14ac:dyDescent="0.3">
      <c r="A8" s="5">
        <v>9</v>
      </c>
      <c r="B8" s="86">
        <v>28303229.690000001</v>
      </c>
    </row>
    <row r="9" spans="1:3" ht="33" customHeight="1" thickBot="1" x14ac:dyDescent="0.3">
      <c r="A9" s="5" t="s">
        <v>97</v>
      </c>
      <c r="B9" s="86"/>
    </row>
    <row r="10" spans="1:3" ht="18" customHeight="1" x14ac:dyDescent="0.25">
      <c r="A10" s="87" t="s">
        <v>98</v>
      </c>
      <c r="B10" s="106"/>
    </row>
    <row r="11" spans="1:3" ht="18" customHeight="1" x14ac:dyDescent="0.25">
      <c r="A11" s="87" t="s">
        <v>99</v>
      </c>
      <c r="B11" s="107"/>
    </row>
    <row r="12" spans="1:3" ht="18" customHeight="1" thickBot="1" x14ac:dyDescent="0.3">
      <c r="A12" s="5" t="s">
        <v>100</v>
      </c>
      <c r="B12" s="108"/>
    </row>
    <row r="13" spans="1:3" ht="33" customHeight="1" thickBot="1" x14ac:dyDescent="0.3">
      <c r="A13" s="5" t="s">
        <v>101</v>
      </c>
      <c r="B13" s="86">
        <v>143114908.52000001</v>
      </c>
    </row>
    <row r="14" spans="1:3" ht="33" customHeight="1" thickBot="1" x14ac:dyDescent="0.3">
      <c r="A14" s="5" t="s">
        <v>102</v>
      </c>
      <c r="B14" s="86">
        <v>5157222.53</v>
      </c>
    </row>
    <row r="15" spans="1:3" ht="23.25" customHeight="1" thickBot="1" x14ac:dyDescent="0.3">
      <c r="A15" s="5" t="s">
        <v>96</v>
      </c>
      <c r="B15" s="86"/>
    </row>
    <row r="16" spans="1:3" ht="36" customHeight="1" thickBot="1" x14ac:dyDescent="0.3">
      <c r="A16" s="5" t="s">
        <v>103</v>
      </c>
      <c r="B16" s="86">
        <v>691446.52</v>
      </c>
    </row>
    <row r="17" spans="1:2" ht="25.5" customHeight="1" thickBot="1" x14ac:dyDescent="0.3">
      <c r="A17" s="5" t="s">
        <v>104</v>
      </c>
      <c r="B17" s="86">
        <v>17254.36</v>
      </c>
    </row>
    <row r="18" spans="1:2" ht="23.25" customHeight="1" thickBot="1" x14ac:dyDescent="0.3">
      <c r="A18" s="5" t="s">
        <v>105</v>
      </c>
      <c r="B18" s="86">
        <v>65674107.75</v>
      </c>
    </row>
    <row r="19" spans="1:2" ht="23.25" customHeight="1" thickBot="1" x14ac:dyDescent="0.3">
      <c r="A19" s="5" t="s">
        <v>94</v>
      </c>
      <c r="B19" s="86"/>
    </row>
    <row r="20" spans="1:2" ht="20.25" customHeight="1" thickBot="1" x14ac:dyDescent="0.3">
      <c r="A20" s="5" t="s">
        <v>106</v>
      </c>
      <c r="B20" s="86"/>
    </row>
    <row r="21" spans="1:2" ht="35.25" customHeight="1" thickBot="1" x14ac:dyDescent="0.3">
      <c r="A21" s="5" t="s">
        <v>107</v>
      </c>
      <c r="B21" s="86">
        <v>110157.46</v>
      </c>
    </row>
    <row r="22" spans="1:2" ht="23.25" customHeight="1" thickBot="1" x14ac:dyDescent="0.3">
      <c r="A22" s="5" t="s">
        <v>96</v>
      </c>
      <c r="B22" s="86"/>
    </row>
    <row r="23" spans="1:2" ht="23.25" customHeight="1" thickBot="1" x14ac:dyDescent="0.3">
      <c r="A23" s="5" t="s">
        <v>108</v>
      </c>
      <c r="B23" s="86"/>
    </row>
    <row r="24" spans="1:2" ht="23.25" customHeight="1" thickBot="1" x14ac:dyDescent="0.3">
      <c r="A24" s="5" t="s">
        <v>109</v>
      </c>
      <c r="B24" s="86"/>
    </row>
    <row r="25" spans="1:2" ht="23.25" customHeight="1" thickBot="1" x14ac:dyDescent="0.3">
      <c r="A25" s="5" t="s">
        <v>110</v>
      </c>
      <c r="B25" s="86"/>
    </row>
    <row r="26" spans="1:2" ht="23.25" customHeight="1" thickBot="1" x14ac:dyDescent="0.3">
      <c r="A26" s="5" t="s">
        <v>111</v>
      </c>
      <c r="B26" s="86"/>
    </row>
    <row r="27" spans="1:2" ht="23.25" customHeight="1" thickBot="1" x14ac:dyDescent="0.3">
      <c r="A27" s="5" t="s">
        <v>112</v>
      </c>
      <c r="B27" s="86"/>
    </row>
    <row r="28" spans="1:2" ht="23.25" customHeight="1" thickBot="1" x14ac:dyDescent="0.3">
      <c r="A28" s="5" t="s">
        <v>113</v>
      </c>
      <c r="B28" s="86"/>
    </row>
    <row r="29" spans="1:2" ht="23.25" customHeight="1" thickBot="1" x14ac:dyDescent="0.3">
      <c r="A29" s="5" t="s">
        <v>114</v>
      </c>
      <c r="B29" s="86"/>
    </row>
    <row r="30" spans="1:2" ht="23.25" customHeight="1" thickBot="1" x14ac:dyDescent="0.3">
      <c r="A30" s="5" t="s">
        <v>115</v>
      </c>
      <c r="B30" s="86"/>
    </row>
    <row r="31" spans="1:2" ht="23.25" customHeight="1" thickBot="1" x14ac:dyDescent="0.3">
      <c r="A31" s="5" t="s">
        <v>116</v>
      </c>
      <c r="B31" s="86"/>
    </row>
    <row r="32" spans="1:2" ht="23.25" customHeight="1" thickBot="1" x14ac:dyDescent="0.3">
      <c r="A32" s="5" t="s">
        <v>117</v>
      </c>
      <c r="B32" s="86">
        <v>110157.46</v>
      </c>
    </row>
    <row r="33" spans="1:2" ht="48.75" customHeight="1" thickBot="1" x14ac:dyDescent="0.3">
      <c r="A33" s="5" t="s">
        <v>118</v>
      </c>
      <c r="B33" s="86"/>
    </row>
    <row r="34" spans="1:2" ht="23.25" customHeight="1" thickBot="1" x14ac:dyDescent="0.3">
      <c r="A34" s="5" t="s">
        <v>96</v>
      </c>
      <c r="B34" s="86"/>
    </row>
    <row r="35" spans="1:2" ht="23.25" customHeight="1" thickBot="1" x14ac:dyDescent="0.3">
      <c r="A35" s="5" t="s">
        <v>119</v>
      </c>
      <c r="B35" s="86"/>
    </row>
    <row r="36" spans="1:2" ht="23.25" customHeight="1" thickBot="1" x14ac:dyDescent="0.3">
      <c r="A36" s="5" t="s">
        <v>120</v>
      </c>
      <c r="B36" s="86"/>
    </row>
    <row r="37" spans="1:2" ht="23.25" customHeight="1" thickBot="1" x14ac:dyDescent="0.3">
      <c r="A37" s="5" t="s">
        <v>121</v>
      </c>
      <c r="B37" s="86"/>
    </row>
    <row r="38" spans="1:2" ht="23.25" customHeight="1" x14ac:dyDescent="0.25">
      <c r="A38" s="87" t="s">
        <v>122</v>
      </c>
      <c r="B38" s="106"/>
    </row>
    <row r="39" spans="1:2" ht="23.25" customHeight="1" thickBot="1" x14ac:dyDescent="0.3">
      <c r="A39" s="5" t="s">
        <v>123</v>
      </c>
      <c r="B39" s="108"/>
    </row>
    <row r="40" spans="1:2" ht="23.25" customHeight="1" thickBot="1" x14ac:dyDescent="0.3">
      <c r="A40" s="5" t="s">
        <v>124</v>
      </c>
      <c r="B40" s="86"/>
    </row>
    <row r="41" spans="1:2" ht="23.25" customHeight="1" x14ac:dyDescent="0.25">
      <c r="A41" s="87" t="s">
        <v>125</v>
      </c>
      <c r="B41" s="106"/>
    </row>
    <row r="42" spans="1:2" ht="23.25" customHeight="1" thickBot="1" x14ac:dyDescent="0.3">
      <c r="A42" s="5" t="s">
        <v>126</v>
      </c>
      <c r="B42" s="108"/>
    </row>
    <row r="43" spans="1:2" ht="23.25" customHeight="1" thickBot="1" x14ac:dyDescent="0.3">
      <c r="A43" s="5" t="s">
        <v>127</v>
      </c>
      <c r="B43" s="86"/>
    </row>
    <row r="44" spans="1:2" ht="23.25" customHeight="1" thickBot="1" x14ac:dyDescent="0.3">
      <c r="A44" s="5" t="s">
        <v>128</v>
      </c>
      <c r="B44" s="86"/>
    </row>
    <row r="45" spans="1:2" ht="23.25" customHeight="1" thickBot="1" x14ac:dyDescent="0.3">
      <c r="A45" s="5" t="s">
        <v>129</v>
      </c>
      <c r="B45" s="86"/>
    </row>
    <row r="46" spans="1:2" ht="23.25" customHeight="1" thickBot="1" x14ac:dyDescent="0.3">
      <c r="A46" s="5" t="s">
        <v>130</v>
      </c>
      <c r="B46" s="86"/>
    </row>
    <row r="47" spans="1:2" ht="36" customHeight="1" thickBot="1" x14ac:dyDescent="0.3">
      <c r="A47" s="5" t="s">
        <v>161</v>
      </c>
      <c r="B47" s="86"/>
    </row>
    <row r="48" spans="1:2" ht="23.25" customHeight="1" thickBot="1" x14ac:dyDescent="0.3">
      <c r="A48" s="5" t="s">
        <v>131</v>
      </c>
      <c r="B48" s="86">
        <v>69270.05</v>
      </c>
    </row>
    <row r="49" spans="1:2" ht="23.25" customHeight="1" thickBot="1" x14ac:dyDescent="0.3">
      <c r="A49" s="5" t="s">
        <v>94</v>
      </c>
      <c r="B49" s="86"/>
    </row>
    <row r="50" spans="1:2" ht="23.25" customHeight="1" thickBot="1" x14ac:dyDescent="0.3">
      <c r="A50" s="5" t="s">
        <v>132</v>
      </c>
      <c r="B50" s="86"/>
    </row>
    <row r="51" spans="1:2" ht="33.75" customHeight="1" thickBot="1" x14ac:dyDescent="0.3">
      <c r="A51" s="5" t="s">
        <v>133</v>
      </c>
      <c r="B51" s="86">
        <v>688848.05</v>
      </c>
    </row>
    <row r="52" spans="1:2" ht="23.25" customHeight="1" thickBot="1" x14ac:dyDescent="0.3">
      <c r="A52" s="5" t="s">
        <v>96</v>
      </c>
      <c r="B52" s="86"/>
    </row>
    <row r="53" spans="1:2" ht="20.25" customHeight="1" thickBot="1" x14ac:dyDescent="0.3">
      <c r="A53" s="5" t="s">
        <v>134</v>
      </c>
      <c r="B53" s="86">
        <v>391020.08</v>
      </c>
    </row>
    <row r="54" spans="1:2" ht="23.25" customHeight="1" thickBot="1" x14ac:dyDescent="0.3">
      <c r="A54" s="5" t="s">
        <v>135</v>
      </c>
      <c r="B54" s="86"/>
    </row>
    <row r="55" spans="1:2" ht="23.25" customHeight="1" thickBot="1" x14ac:dyDescent="0.3">
      <c r="A55" s="5" t="s">
        <v>136</v>
      </c>
      <c r="B55" s="86"/>
    </row>
    <row r="56" spans="1:2" ht="23.25" customHeight="1" thickBot="1" x14ac:dyDescent="0.3">
      <c r="A56" s="5" t="s">
        <v>137</v>
      </c>
      <c r="B56" s="86"/>
    </row>
    <row r="57" spans="1:2" ht="23.25" customHeight="1" thickBot="1" x14ac:dyDescent="0.3">
      <c r="A57" s="5" t="s">
        <v>138</v>
      </c>
      <c r="B57" s="86"/>
    </row>
    <row r="58" spans="1:2" ht="23.25" customHeight="1" thickBot="1" x14ac:dyDescent="0.3">
      <c r="A58" s="5" t="s">
        <v>139</v>
      </c>
      <c r="B58" s="86"/>
    </row>
    <row r="59" spans="1:2" ht="23.25" customHeight="1" thickBot="1" x14ac:dyDescent="0.3">
      <c r="A59" s="5" t="s">
        <v>140</v>
      </c>
      <c r="B59" s="86"/>
    </row>
    <row r="60" spans="1:2" ht="23.25" customHeight="1" thickBot="1" x14ac:dyDescent="0.3">
      <c r="A60" s="5" t="s">
        <v>141</v>
      </c>
      <c r="B60" s="86"/>
    </row>
    <row r="61" spans="1:2" ht="23.25" customHeight="1" thickBot="1" x14ac:dyDescent="0.3">
      <c r="A61" s="5" t="s">
        <v>142</v>
      </c>
      <c r="B61" s="86"/>
    </row>
    <row r="62" spans="1:2" ht="23.25" customHeight="1" thickBot="1" x14ac:dyDescent="0.3">
      <c r="A62" s="5" t="s">
        <v>143</v>
      </c>
      <c r="B62" s="86"/>
    </row>
    <row r="63" spans="1:2" ht="23.25" customHeight="1" thickBot="1" x14ac:dyDescent="0.3">
      <c r="A63" s="5" t="s">
        <v>144</v>
      </c>
      <c r="B63" s="86"/>
    </row>
    <row r="64" spans="1:2" ht="23.25" customHeight="1" thickBot="1" x14ac:dyDescent="0.3">
      <c r="A64" s="5" t="s">
        <v>145</v>
      </c>
      <c r="B64" s="86">
        <v>297827.96999999997</v>
      </c>
    </row>
    <row r="65" spans="1:2" ht="23.25" customHeight="1" thickBot="1" x14ac:dyDescent="0.3">
      <c r="A65" s="5" t="s">
        <v>146</v>
      </c>
      <c r="B65" s="86"/>
    </row>
    <row r="66" spans="1:2" ht="51" customHeight="1" thickBot="1" x14ac:dyDescent="0.3">
      <c r="A66" s="5" t="s">
        <v>147</v>
      </c>
      <c r="B66" s="86">
        <v>3359</v>
      </c>
    </row>
    <row r="67" spans="1:2" ht="23.25" customHeight="1" thickBot="1" x14ac:dyDescent="0.3">
      <c r="A67" s="5" t="s">
        <v>96</v>
      </c>
      <c r="B67" s="86"/>
    </row>
    <row r="68" spans="1:2" ht="23.25" customHeight="1" thickBot="1" x14ac:dyDescent="0.3">
      <c r="A68" s="5" t="s">
        <v>148</v>
      </c>
      <c r="B68" s="86"/>
    </row>
    <row r="69" spans="1:2" ht="23.25" customHeight="1" thickBot="1" x14ac:dyDescent="0.3">
      <c r="A69" s="5" t="s">
        <v>149</v>
      </c>
      <c r="B69" s="86"/>
    </row>
    <row r="70" spans="1:2" ht="23.25" customHeight="1" thickBot="1" x14ac:dyDescent="0.3">
      <c r="A70" s="5" t="s">
        <v>150</v>
      </c>
      <c r="B70" s="86"/>
    </row>
    <row r="71" spans="1:2" ht="23.25" customHeight="1" thickBot="1" x14ac:dyDescent="0.3">
      <c r="A71" s="5" t="s">
        <v>151</v>
      </c>
      <c r="B71" s="86"/>
    </row>
    <row r="72" spans="1:2" ht="23.25" customHeight="1" thickBot="1" x14ac:dyDescent="0.3">
      <c r="A72" s="5" t="s">
        <v>152</v>
      </c>
      <c r="B72" s="86"/>
    </row>
    <row r="73" spans="1:2" ht="23.25" customHeight="1" thickBot="1" x14ac:dyDescent="0.3">
      <c r="A73" s="5" t="s">
        <v>153</v>
      </c>
      <c r="B73" s="86"/>
    </row>
    <row r="74" spans="1:2" ht="23.25" customHeight="1" thickBot="1" x14ac:dyDescent="0.3">
      <c r="A74" s="5" t="s">
        <v>154</v>
      </c>
      <c r="B74" s="86"/>
    </row>
    <row r="75" spans="1:2" ht="23.25" customHeight="1" thickBot="1" x14ac:dyDescent="0.3">
      <c r="A75" s="5" t="s">
        <v>155</v>
      </c>
      <c r="B75" s="86"/>
    </row>
    <row r="76" spans="1:2" ht="23.25" customHeight="1" thickBot="1" x14ac:dyDescent="0.3">
      <c r="A76" s="5" t="s">
        <v>156</v>
      </c>
      <c r="B76" s="86"/>
    </row>
    <row r="77" spans="1:2" ht="23.25" customHeight="1" thickBot="1" x14ac:dyDescent="0.3">
      <c r="A77" s="5" t="s">
        <v>157</v>
      </c>
      <c r="B77" s="86"/>
    </row>
    <row r="78" spans="1:2" ht="23.25" customHeight="1" thickBot="1" x14ac:dyDescent="0.3">
      <c r="A78" s="5" t="s">
        <v>158</v>
      </c>
      <c r="B78" s="86"/>
    </row>
    <row r="79" spans="1:2" ht="23.25" customHeight="1" thickBot="1" x14ac:dyDescent="0.3">
      <c r="A79" s="5" t="s">
        <v>159</v>
      </c>
      <c r="B79" s="86">
        <v>3359</v>
      </c>
    </row>
    <row r="80" spans="1:2" ht="23.25" customHeight="1" thickBot="1" x14ac:dyDescent="0.3">
      <c r="A80" s="5" t="s">
        <v>160</v>
      </c>
      <c r="B80" s="86"/>
    </row>
  </sheetData>
  <mergeCells count="5">
    <mergeCell ref="B10:B12"/>
    <mergeCell ref="B38:B39"/>
    <mergeCell ref="B41:B42"/>
    <mergeCell ref="A2:B2"/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0" workbookViewId="0">
      <selection activeCell="G27" sqref="G27"/>
    </sheetView>
  </sheetViews>
  <sheetFormatPr defaultRowHeight="15.75" x14ac:dyDescent="0.25"/>
  <cols>
    <col min="1" max="1" width="21.85546875" style="25" customWidth="1"/>
    <col min="2" max="3" width="6.85546875" style="24" customWidth="1"/>
    <col min="4" max="4" width="13.85546875" style="21" customWidth="1"/>
    <col min="5" max="5" width="12.28515625" style="21" customWidth="1"/>
    <col min="6" max="6" width="15.5703125" style="21" bestFit="1" customWidth="1"/>
    <col min="7" max="7" width="16.42578125" style="24" customWidth="1"/>
    <col min="8" max="8" width="18.7109375" style="24" customWidth="1"/>
    <col min="9" max="9" width="13.140625" style="21" customWidth="1"/>
    <col min="10" max="10" width="12.140625" style="21" customWidth="1"/>
    <col min="11" max="11" width="14.42578125" style="24" bestFit="1" customWidth="1"/>
    <col min="12" max="12" width="7.85546875" style="21" customWidth="1"/>
    <col min="13" max="16384" width="9.140625" style="21"/>
  </cols>
  <sheetData>
    <row r="1" spans="1:12" ht="18.75" x14ac:dyDescent="0.3">
      <c r="A1" s="125" t="s">
        <v>88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24" customFormat="1" ht="31.9" customHeight="1" x14ac:dyDescent="0.25">
      <c r="A2" s="111" t="s">
        <v>2</v>
      </c>
      <c r="B2" s="112" t="s">
        <v>8</v>
      </c>
      <c r="C2" s="114" t="s">
        <v>162</v>
      </c>
      <c r="D2" s="112" t="s">
        <v>81</v>
      </c>
      <c r="E2" s="114" t="s">
        <v>177</v>
      </c>
      <c r="F2" s="111" t="s">
        <v>10</v>
      </c>
      <c r="G2" s="111"/>
      <c r="H2" s="111"/>
      <c r="I2" s="111"/>
      <c r="J2" s="111"/>
      <c r="K2" s="111"/>
      <c r="L2" s="111"/>
    </row>
    <row r="3" spans="1:12" s="24" customFormat="1" x14ac:dyDescent="0.25">
      <c r="A3" s="111"/>
      <c r="B3" s="112"/>
      <c r="C3" s="115"/>
      <c r="D3" s="112"/>
      <c r="E3" s="115"/>
      <c r="F3" s="111" t="s">
        <v>11</v>
      </c>
      <c r="G3" s="111" t="s">
        <v>12</v>
      </c>
      <c r="H3" s="111"/>
      <c r="I3" s="111"/>
      <c r="J3" s="111"/>
      <c r="K3" s="111"/>
      <c r="L3" s="111"/>
    </row>
    <row r="4" spans="1:12" s="24" customFormat="1" ht="64.5" customHeight="1" x14ac:dyDescent="0.25">
      <c r="A4" s="111"/>
      <c r="B4" s="112"/>
      <c r="C4" s="115"/>
      <c r="D4" s="112"/>
      <c r="E4" s="115"/>
      <c r="F4" s="111"/>
      <c r="G4" s="112" t="s">
        <v>89</v>
      </c>
      <c r="H4" s="112" t="s">
        <v>14</v>
      </c>
      <c r="I4" s="112" t="s">
        <v>15</v>
      </c>
      <c r="J4" s="112" t="s">
        <v>16</v>
      </c>
      <c r="K4" s="112" t="s">
        <v>17</v>
      </c>
      <c r="L4" s="112"/>
    </row>
    <row r="5" spans="1:12" ht="38.25" customHeight="1" x14ac:dyDescent="0.25">
      <c r="A5" s="111"/>
      <c r="B5" s="112"/>
      <c r="C5" s="116"/>
      <c r="D5" s="112"/>
      <c r="E5" s="116"/>
      <c r="F5" s="111"/>
      <c r="G5" s="113"/>
      <c r="H5" s="113"/>
      <c r="I5" s="112"/>
      <c r="J5" s="112"/>
      <c r="K5" s="28" t="s">
        <v>11</v>
      </c>
      <c r="L5" s="28" t="s">
        <v>18</v>
      </c>
    </row>
    <row r="6" spans="1:12" ht="18.600000000000001" customHeight="1" x14ac:dyDescent="0.25">
      <c r="A6" s="29">
        <v>1</v>
      </c>
      <c r="B6" s="30">
        <v>2</v>
      </c>
      <c r="C6" s="77">
        <v>3</v>
      </c>
      <c r="D6" s="31">
        <v>4</v>
      </c>
      <c r="E6" s="69">
        <v>5</v>
      </c>
      <c r="F6" s="31">
        <v>6</v>
      </c>
      <c r="G6" s="30">
        <v>7</v>
      </c>
      <c r="H6" s="30">
        <v>8</v>
      </c>
      <c r="I6" s="31">
        <v>9</v>
      </c>
      <c r="J6" s="31">
        <v>10</v>
      </c>
      <c r="K6" s="30">
        <v>11</v>
      </c>
      <c r="L6" s="31">
        <v>12</v>
      </c>
    </row>
    <row r="7" spans="1:12" ht="25.5" x14ac:dyDescent="0.25">
      <c r="A7" s="32" t="s">
        <v>19</v>
      </c>
      <c r="B7" s="30">
        <v>100</v>
      </c>
      <c r="C7" s="77"/>
      <c r="D7" s="30" t="s">
        <v>20</v>
      </c>
      <c r="E7" s="66" t="s">
        <v>20</v>
      </c>
      <c r="F7" s="33">
        <f>G7+H7+K7</f>
        <v>35831028.359999999</v>
      </c>
      <c r="G7" s="33">
        <f>G10</f>
        <v>35589833</v>
      </c>
      <c r="H7" s="79">
        <f>H16</f>
        <v>0</v>
      </c>
      <c r="I7" s="34"/>
      <c r="J7" s="34"/>
      <c r="K7" s="33">
        <f>K8+K11+K13+K14+K15+K17+K12</f>
        <v>241195.36</v>
      </c>
      <c r="L7" s="30"/>
    </row>
    <row r="8" spans="1:12" x14ac:dyDescent="0.25">
      <c r="A8" s="32" t="s">
        <v>12</v>
      </c>
      <c r="B8" s="111">
        <v>110</v>
      </c>
      <c r="C8" s="41"/>
      <c r="D8" s="111" t="s">
        <v>20</v>
      </c>
      <c r="E8" s="120">
        <v>120</v>
      </c>
      <c r="F8" s="117">
        <f>K8</f>
        <v>146588.78</v>
      </c>
      <c r="G8" s="119" t="s">
        <v>20</v>
      </c>
      <c r="H8" s="119" t="s">
        <v>20</v>
      </c>
      <c r="I8" s="111" t="s">
        <v>20</v>
      </c>
      <c r="J8" s="111" t="s">
        <v>20</v>
      </c>
      <c r="K8" s="119">
        <v>146588.78</v>
      </c>
      <c r="L8" s="111" t="s">
        <v>20</v>
      </c>
    </row>
    <row r="9" spans="1:12" ht="15.75" customHeight="1" x14ac:dyDescent="0.25">
      <c r="A9" s="32" t="s">
        <v>21</v>
      </c>
      <c r="B9" s="111"/>
      <c r="C9" s="41"/>
      <c r="D9" s="111"/>
      <c r="E9" s="121"/>
      <c r="F9" s="118"/>
      <c r="G9" s="113"/>
      <c r="H9" s="113"/>
      <c r="I9" s="111"/>
      <c r="J9" s="111"/>
      <c r="K9" s="119"/>
      <c r="L9" s="111"/>
    </row>
    <row r="10" spans="1:12" ht="38.25" x14ac:dyDescent="0.25">
      <c r="A10" s="32" t="s">
        <v>77</v>
      </c>
      <c r="B10" s="58">
        <v>120</v>
      </c>
      <c r="C10" s="77"/>
      <c r="D10" s="66" t="s">
        <v>20</v>
      </c>
      <c r="E10" s="66">
        <v>130</v>
      </c>
      <c r="F10" s="33">
        <f>G10</f>
        <v>35589833</v>
      </c>
      <c r="G10" s="35">
        <v>35589833</v>
      </c>
      <c r="H10" s="80"/>
      <c r="I10" s="58"/>
      <c r="J10" s="58"/>
      <c r="K10" s="60"/>
      <c r="L10" s="58"/>
    </row>
    <row r="11" spans="1:12" ht="26.25" thickBot="1" x14ac:dyDescent="0.3">
      <c r="A11" s="57" t="s">
        <v>22</v>
      </c>
      <c r="B11" s="58">
        <v>130</v>
      </c>
      <c r="C11" s="77"/>
      <c r="D11" s="66" t="s">
        <v>20</v>
      </c>
      <c r="E11" s="66">
        <v>130</v>
      </c>
      <c r="F11" s="33">
        <f>G11+J11+K11</f>
        <v>0</v>
      </c>
      <c r="G11" s="35"/>
      <c r="H11" s="35" t="s">
        <v>20</v>
      </c>
      <c r="I11" s="30" t="s">
        <v>20</v>
      </c>
      <c r="J11" s="30"/>
      <c r="K11" s="35">
        <v>0</v>
      </c>
      <c r="L11" s="30"/>
    </row>
    <row r="12" spans="1:12" ht="26.25" thickBot="1" x14ac:dyDescent="0.3">
      <c r="A12" s="94" t="s">
        <v>173</v>
      </c>
      <c r="B12" s="91">
        <v>140</v>
      </c>
      <c r="C12" s="91"/>
      <c r="D12" s="91"/>
      <c r="E12" s="91">
        <v>130</v>
      </c>
      <c r="F12" s="92">
        <f>K12</f>
        <v>54606.58</v>
      </c>
      <c r="G12" s="93"/>
      <c r="H12" s="93"/>
      <c r="I12" s="91"/>
      <c r="J12" s="91"/>
      <c r="K12" s="93">
        <v>54606.58</v>
      </c>
      <c r="L12" s="91"/>
    </row>
    <row r="13" spans="1:12" ht="39" customHeight="1" x14ac:dyDescent="0.25">
      <c r="A13" s="32" t="s">
        <v>23</v>
      </c>
      <c r="B13" s="30">
        <v>150</v>
      </c>
      <c r="C13" s="77"/>
      <c r="D13" s="66" t="s">
        <v>20</v>
      </c>
      <c r="E13" s="66">
        <v>140</v>
      </c>
      <c r="F13" s="33"/>
      <c r="G13" s="35" t="s">
        <v>20</v>
      </c>
      <c r="H13" s="35" t="s">
        <v>20</v>
      </c>
      <c r="I13" s="30" t="s">
        <v>20</v>
      </c>
      <c r="J13" s="30" t="s">
        <v>20</v>
      </c>
      <c r="K13" s="35"/>
      <c r="L13" s="30" t="s">
        <v>20</v>
      </c>
    </row>
    <row r="14" spans="1:12" ht="106.5" customHeight="1" x14ac:dyDescent="0.25">
      <c r="A14" s="32" t="s">
        <v>24</v>
      </c>
      <c r="B14" s="30">
        <v>160</v>
      </c>
      <c r="C14" s="77"/>
      <c r="D14" s="66" t="s">
        <v>20</v>
      </c>
      <c r="E14" s="66"/>
      <c r="F14" s="33"/>
      <c r="G14" s="35" t="s">
        <v>20</v>
      </c>
      <c r="H14" s="35" t="s">
        <v>20</v>
      </c>
      <c r="I14" s="30" t="s">
        <v>20</v>
      </c>
      <c r="J14" s="30" t="s">
        <v>20</v>
      </c>
      <c r="K14" s="35"/>
      <c r="L14" s="30" t="s">
        <v>20</v>
      </c>
    </row>
    <row r="15" spans="1:12" ht="22.5" customHeight="1" x14ac:dyDescent="0.25">
      <c r="A15" s="32" t="s">
        <v>26</v>
      </c>
      <c r="B15" s="30">
        <v>180</v>
      </c>
      <c r="C15" s="77"/>
      <c r="D15" s="66" t="s">
        <v>20</v>
      </c>
      <c r="E15" s="66">
        <v>150</v>
      </c>
      <c r="F15" s="33">
        <f>K15</f>
        <v>40000</v>
      </c>
      <c r="G15" s="35" t="s">
        <v>20</v>
      </c>
      <c r="H15" s="35" t="s">
        <v>20</v>
      </c>
      <c r="I15" s="30" t="s">
        <v>20</v>
      </c>
      <c r="J15" s="30" t="s">
        <v>20</v>
      </c>
      <c r="K15" s="35">
        <v>40000</v>
      </c>
      <c r="L15" s="30"/>
    </row>
    <row r="16" spans="1:12" ht="38.25" x14ac:dyDescent="0.25">
      <c r="A16" s="32" t="s">
        <v>25</v>
      </c>
      <c r="B16" s="30">
        <v>170</v>
      </c>
      <c r="C16" s="77"/>
      <c r="D16" s="66" t="s">
        <v>20</v>
      </c>
      <c r="E16" s="66">
        <v>180</v>
      </c>
      <c r="F16" s="88">
        <f>H16</f>
        <v>0</v>
      </c>
      <c r="G16" s="35" t="s">
        <v>20</v>
      </c>
      <c r="H16" s="35"/>
      <c r="I16" s="30"/>
      <c r="J16" s="30" t="s">
        <v>20</v>
      </c>
      <c r="K16" s="35" t="s">
        <v>20</v>
      </c>
      <c r="L16" s="30" t="s">
        <v>20</v>
      </c>
    </row>
    <row r="17" spans="1:12" ht="53.25" customHeight="1" x14ac:dyDescent="0.25">
      <c r="A17" s="32" t="s">
        <v>27</v>
      </c>
      <c r="B17" s="30">
        <v>190</v>
      </c>
      <c r="C17" s="77"/>
      <c r="D17" s="74" t="s">
        <v>20</v>
      </c>
      <c r="E17" s="74">
        <v>440</v>
      </c>
      <c r="F17" s="76"/>
      <c r="G17" s="75" t="s">
        <v>20</v>
      </c>
      <c r="H17" s="75" t="s">
        <v>20</v>
      </c>
      <c r="I17" s="74" t="s">
        <v>20</v>
      </c>
      <c r="J17" s="74" t="s">
        <v>20</v>
      </c>
      <c r="K17" s="75"/>
      <c r="L17" s="74" t="s">
        <v>20</v>
      </c>
    </row>
    <row r="18" spans="1:12" s="24" customFormat="1" ht="31.9" customHeight="1" x14ac:dyDescent="0.25">
      <c r="A18" s="111" t="s">
        <v>2</v>
      </c>
      <c r="B18" s="112" t="s">
        <v>8</v>
      </c>
      <c r="C18" s="114" t="s">
        <v>162</v>
      </c>
      <c r="D18" s="112" t="s">
        <v>9</v>
      </c>
      <c r="E18" s="114" t="s">
        <v>177</v>
      </c>
      <c r="F18" s="111" t="s">
        <v>10</v>
      </c>
      <c r="G18" s="111"/>
      <c r="H18" s="111"/>
      <c r="I18" s="111"/>
      <c r="J18" s="111"/>
      <c r="K18" s="111"/>
      <c r="L18" s="111"/>
    </row>
    <row r="19" spans="1:12" s="24" customFormat="1" x14ac:dyDescent="0.25">
      <c r="A19" s="111"/>
      <c r="B19" s="112"/>
      <c r="C19" s="115"/>
      <c r="D19" s="112"/>
      <c r="E19" s="115"/>
      <c r="F19" s="111" t="s">
        <v>11</v>
      </c>
      <c r="G19" s="111" t="s">
        <v>12</v>
      </c>
      <c r="H19" s="111"/>
      <c r="I19" s="111"/>
      <c r="J19" s="111"/>
      <c r="K19" s="111"/>
      <c r="L19" s="111"/>
    </row>
    <row r="20" spans="1:12" s="24" customFormat="1" ht="70.5" customHeight="1" x14ac:dyDescent="0.25">
      <c r="A20" s="111"/>
      <c r="B20" s="112"/>
      <c r="C20" s="115"/>
      <c r="D20" s="112"/>
      <c r="E20" s="115"/>
      <c r="F20" s="111"/>
      <c r="G20" s="112" t="s">
        <v>13</v>
      </c>
      <c r="H20" s="112" t="s">
        <v>14</v>
      </c>
      <c r="I20" s="112" t="s">
        <v>15</v>
      </c>
      <c r="J20" s="112" t="s">
        <v>16</v>
      </c>
      <c r="K20" s="112" t="s">
        <v>17</v>
      </c>
      <c r="L20" s="112"/>
    </row>
    <row r="21" spans="1:12" ht="77.25" customHeight="1" x14ac:dyDescent="0.25">
      <c r="A21" s="111"/>
      <c r="B21" s="112"/>
      <c r="C21" s="116"/>
      <c r="D21" s="112"/>
      <c r="E21" s="116"/>
      <c r="F21" s="111"/>
      <c r="G21" s="113"/>
      <c r="H21" s="113"/>
      <c r="I21" s="112"/>
      <c r="J21" s="112"/>
      <c r="K21" s="28" t="s">
        <v>11</v>
      </c>
      <c r="L21" s="28" t="s">
        <v>18</v>
      </c>
    </row>
    <row r="22" spans="1:12" ht="14.25" customHeight="1" x14ac:dyDescent="0.25">
      <c r="A22" s="29">
        <v>1</v>
      </c>
      <c r="B22" s="30">
        <v>2</v>
      </c>
      <c r="C22" s="77">
        <v>3</v>
      </c>
      <c r="D22" s="31">
        <v>4</v>
      </c>
      <c r="E22" s="69">
        <v>5</v>
      </c>
      <c r="F22" s="31">
        <v>6</v>
      </c>
      <c r="G22" s="30">
        <v>7</v>
      </c>
      <c r="H22" s="30">
        <v>8</v>
      </c>
      <c r="I22" s="31">
        <v>9</v>
      </c>
      <c r="J22" s="31">
        <v>10</v>
      </c>
      <c r="K22" s="30">
        <v>11</v>
      </c>
      <c r="L22" s="31">
        <v>12</v>
      </c>
    </row>
    <row r="23" spans="1:12" ht="26.25" customHeight="1" x14ac:dyDescent="0.25">
      <c r="A23" s="32" t="s">
        <v>28</v>
      </c>
      <c r="B23" s="30">
        <v>200</v>
      </c>
      <c r="C23" s="42"/>
      <c r="D23" s="30" t="s">
        <v>20</v>
      </c>
      <c r="E23" s="66" t="s">
        <v>20</v>
      </c>
      <c r="F23" s="33">
        <f>G23+H23+I23+J23+K23+L23</f>
        <v>36258604.039999992</v>
      </c>
      <c r="G23" s="33">
        <f>G24+G28+G29+G34+G35</f>
        <v>35827108.599999994</v>
      </c>
      <c r="H23" s="90">
        <f>H24+H28+H29+H34+H35</f>
        <v>20000</v>
      </c>
      <c r="I23" s="33"/>
      <c r="J23" s="33"/>
      <c r="K23" s="33">
        <f>K24+K28+K29+K34+K35</f>
        <v>411495.44</v>
      </c>
      <c r="L23" s="33"/>
    </row>
    <row r="24" spans="1:12" ht="26.25" customHeight="1" x14ac:dyDescent="0.25">
      <c r="A24" s="32" t="s">
        <v>29</v>
      </c>
      <c r="B24" s="30">
        <v>210</v>
      </c>
      <c r="C24" s="42" t="s">
        <v>169</v>
      </c>
      <c r="D24" s="66" t="s">
        <v>20</v>
      </c>
      <c r="E24" s="66" t="s">
        <v>20</v>
      </c>
      <c r="F24" s="35">
        <f>F26+F27</f>
        <v>31045338.689999998</v>
      </c>
      <c r="G24" s="68">
        <f>G26+G27</f>
        <v>31045338.689999998</v>
      </c>
      <c r="H24" s="35"/>
      <c r="I24" s="35"/>
      <c r="J24" s="35"/>
      <c r="K24" s="35"/>
      <c r="L24" s="35"/>
    </row>
    <row r="25" spans="1:12" x14ac:dyDescent="0.25">
      <c r="A25" s="37" t="s">
        <v>30</v>
      </c>
      <c r="B25" s="30"/>
      <c r="C25" s="77"/>
      <c r="D25" s="30"/>
      <c r="E25" s="66"/>
      <c r="F25" s="63"/>
      <c r="G25" s="35"/>
      <c r="H25" s="35"/>
      <c r="I25" s="30"/>
      <c r="J25" s="30"/>
      <c r="K25" s="35"/>
      <c r="L25" s="30"/>
    </row>
    <row r="26" spans="1:12" x14ac:dyDescent="0.25">
      <c r="A26" s="57" t="s">
        <v>78</v>
      </c>
      <c r="B26" s="62"/>
      <c r="C26" s="42" t="s">
        <v>169</v>
      </c>
      <c r="D26" s="62">
        <v>111</v>
      </c>
      <c r="E26" s="66" t="s">
        <v>178</v>
      </c>
      <c r="F26" s="63">
        <f>SUM(G26:K26)</f>
        <v>23844345.539999999</v>
      </c>
      <c r="G26" s="63">
        <v>23844345.539999999</v>
      </c>
      <c r="H26" s="63"/>
      <c r="I26" s="62"/>
      <c r="J26" s="62"/>
      <c r="K26" s="63"/>
      <c r="L26" s="62"/>
    </row>
    <row r="27" spans="1:12" ht="25.5" x14ac:dyDescent="0.25">
      <c r="A27" s="57" t="s">
        <v>79</v>
      </c>
      <c r="B27" s="62"/>
      <c r="C27" s="42" t="s">
        <v>169</v>
      </c>
      <c r="D27" s="62">
        <v>119</v>
      </c>
      <c r="E27" s="66" t="s">
        <v>178</v>
      </c>
      <c r="F27" s="68">
        <f>SUM(G27:K27)</f>
        <v>7200993.1500000004</v>
      </c>
      <c r="G27" s="63">
        <v>7200993.1500000004</v>
      </c>
      <c r="H27" s="63"/>
      <c r="I27" s="62"/>
      <c r="J27" s="62"/>
      <c r="K27" s="63"/>
      <c r="L27" s="62"/>
    </row>
    <row r="28" spans="1:12" ht="26.25" customHeight="1" x14ac:dyDescent="0.25">
      <c r="A28" s="32" t="s">
        <v>71</v>
      </c>
      <c r="B28" s="30">
        <v>220</v>
      </c>
      <c r="C28" s="42"/>
      <c r="D28" s="66" t="s">
        <v>20</v>
      </c>
      <c r="E28" s="66" t="s">
        <v>20</v>
      </c>
      <c r="F28" s="35"/>
      <c r="G28" s="35"/>
      <c r="H28" s="35"/>
      <c r="I28" s="30"/>
      <c r="J28" s="30"/>
      <c r="K28" s="35"/>
      <c r="L28" s="30"/>
    </row>
    <row r="29" spans="1:12" ht="26.25" customHeight="1" x14ac:dyDescent="0.25">
      <c r="A29" s="38" t="s">
        <v>31</v>
      </c>
      <c r="B29" s="30">
        <v>230</v>
      </c>
      <c r="C29" s="42" t="s">
        <v>169</v>
      </c>
      <c r="D29" s="30">
        <v>850</v>
      </c>
      <c r="E29" s="66"/>
      <c r="F29" s="65">
        <f>G29+H29+I29+J29+K29+L29</f>
        <v>27000</v>
      </c>
      <c r="G29" s="63">
        <f>G30</f>
        <v>0</v>
      </c>
      <c r="H29" s="35"/>
      <c r="I29" s="30"/>
      <c r="J29" s="30"/>
      <c r="K29" s="35">
        <f>SUM(K30:K32)</f>
        <v>27000</v>
      </c>
      <c r="L29" s="30"/>
    </row>
    <row r="30" spans="1:12" ht="26.25" customHeight="1" x14ac:dyDescent="0.25">
      <c r="A30" s="38" t="s">
        <v>82</v>
      </c>
      <c r="B30" s="62"/>
      <c r="C30" s="42" t="s">
        <v>169</v>
      </c>
      <c r="D30" s="62">
        <v>851</v>
      </c>
      <c r="E30" s="66" t="s">
        <v>178</v>
      </c>
      <c r="F30" s="65">
        <f>G30+H30+I30+J30+K30+L30</f>
        <v>15000</v>
      </c>
      <c r="G30" s="63"/>
      <c r="H30" s="63"/>
      <c r="I30" s="62"/>
      <c r="J30" s="62"/>
      <c r="K30" s="63">
        <v>15000</v>
      </c>
      <c r="L30" s="62"/>
    </row>
    <row r="31" spans="1:12" ht="26.25" customHeight="1" x14ac:dyDescent="0.25">
      <c r="A31" s="38" t="s">
        <v>83</v>
      </c>
      <c r="B31" s="66"/>
      <c r="C31" s="42"/>
      <c r="D31" s="66">
        <v>852</v>
      </c>
      <c r="E31" s="66" t="s">
        <v>178</v>
      </c>
      <c r="F31" s="72"/>
      <c r="G31" s="68"/>
      <c r="H31" s="68"/>
      <c r="I31" s="66"/>
      <c r="J31" s="66"/>
      <c r="K31" s="68"/>
      <c r="L31" s="66"/>
    </row>
    <row r="32" spans="1:12" ht="26.25" customHeight="1" x14ac:dyDescent="0.25">
      <c r="A32" s="38" t="s">
        <v>84</v>
      </c>
      <c r="B32" s="66"/>
      <c r="C32" s="42" t="s">
        <v>169</v>
      </c>
      <c r="D32" s="66">
        <v>853</v>
      </c>
      <c r="E32" s="66" t="s">
        <v>178</v>
      </c>
      <c r="F32" s="68">
        <f>SUM(G32:K32)</f>
        <v>12000</v>
      </c>
      <c r="G32" s="68"/>
      <c r="H32" s="68"/>
      <c r="I32" s="66"/>
      <c r="J32" s="66"/>
      <c r="K32" s="68">
        <v>12000</v>
      </c>
      <c r="L32" s="66"/>
    </row>
    <row r="33" spans="1:12" ht="40.5" customHeight="1" x14ac:dyDescent="0.25">
      <c r="A33" s="39" t="s">
        <v>70</v>
      </c>
      <c r="B33" s="30">
        <v>240</v>
      </c>
      <c r="C33" s="77"/>
      <c r="D33" s="30"/>
      <c r="E33" s="66"/>
      <c r="F33" s="35"/>
      <c r="G33" s="35"/>
      <c r="H33" s="35"/>
      <c r="I33" s="30"/>
      <c r="J33" s="30"/>
      <c r="K33" s="35"/>
      <c r="L33" s="30"/>
    </row>
    <row r="34" spans="1:12" ht="51" x14ac:dyDescent="0.25">
      <c r="A34" s="32" t="s">
        <v>85</v>
      </c>
      <c r="B34" s="30">
        <v>250</v>
      </c>
      <c r="C34" s="77"/>
      <c r="D34" s="66" t="s">
        <v>20</v>
      </c>
      <c r="E34" s="66" t="s">
        <v>20</v>
      </c>
      <c r="F34" s="65"/>
      <c r="G34" s="35"/>
      <c r="H34" s="35"/>
      <c r="I34" s="30"/>
      <c r="J34" s="30"/>
      <c r="K34" s="35"/>
      <c r="L34" s="30"/>
    </row>
    <row r="35" spans="1:12" ht="36.75" customHeight="1" x14ac:dyDescent="0.25">
      <c r="A35" s="81" t="s">
        <v>32</v>
      </c>
      <c r="B35" s="78">
        <v>260</v>
      </c>
      <c r="C35" s="42" t="s">
        <v>169</v>
      </c>
      <c r="D35" s="78">
        <v>244</v>
      </c>
      <c r="E35" s="78" t="s">
        <v>20</v>
      </c>
      <c r="F35" s="82">
        <f>G35+H35+K35</f>
        <v>5186265.3500000006</v>
      </c>
      <c r="G35" s="82">
        <v>4781769.91</v>
      </c>
      <c r="H35" s="82">
        <v>20000</v>
      </c>
      <c r="I35" s="82"/>
      <c r="J35" s="82"/>
      <c r="K35" s="82">
        <v>384495.44</v>
      </c>
      <c r="L35" s="82"/>
    </row>
    <row r="36" spans="1:12" s="24" customFormat="1" ht="25.5" customHeight="1" x14ac:dyDescent="0.25">
      <c r="A36" s="111" t="s">
        <v>2</v>
      </c>
      <c r="B36" s="111" t="s">
        <v>8</v>
      </c>
      <c r="C36" s="114" t="s">
        <v>162</v>
      </c>
      <c r="D36" s="111" t="s">
        <v>9</v>
      </c>
      <c r="E36" s="120" t="s">
        <v>80</v>
      </c>
      <c r="F36" s="111" t="s">
        <v>10</v>
      </c>
      <c r="G36" s="111"/>
      <c r="H36" s="111"/>
      <c r="I36" s="111"/>
      <c r="J36" s="111"/>
      <c r="K36" s="111"/>
      <c r="L36" s="111"/>
    </row>
    <row r="37" spans="1:12" s="24" customFormat="1" x14ac:dyDescent="0.25">
      <c r="A37" s="111"/>
      <c r="B37" s="111"/>
      <c r="C37" s="126"/>
      <c r="D37" s="111"/>
      <c r="E37" s="126"/>
      <c r="F37" s="111" t="s">
        <v>11</v>
      </c>
      <c r="G37" s="111" t="s">
        <v>12</v>
      </c>
      <c r="H37" s="111"/>
      <c r="I37" s="111"/>
      <c r="J37" s="111"/>
      <c r="K37" s="111"/>
      <c r="L37" s="111"/>
    </row>
    <row r="38" spans="1:12" s="24" customFormat="1" ht="64.5" customHeight="1" x14ac:dyDescent="0.25">
      <c r="A38" s="111"/>
      <c r="B38" s="111"/>
      <c r="C38" s="126"/>
      <c r="D38" s="111"/>
      <c r="E38" s="126"/>
      <c r="F38" s="111"/>
      <c r="G38" s="112" t="s">
        <v>13</v>
      </c>
      <c r="H38" s="112" t="s">
        <v>14</v>
      </c>
      <c r="I38" s="112" t="s">
        <v>15</v>
      </c>
      <c r="J38" s="112" t="s">
        <v>16</v>
      </c>
      <c r="K38" s="112" t="s">
        <v>17</v>
      </c>
      <c r="L38" s="112"/>
    </row>
    <row r="39" spans="1:12" ht="84.75" customHeight="1" x14ac:dyDescent="0.25">
      <c r="A39" s="111"/>
      <c r="B39" s="111"/>
      <c r="C39" s="121"/>
      <c r="D39" s="111"/>
      <c r="E39" s="121"/>
      <c r="F39" s="111"/>
      <c r="G39" s="113"/>
      <c r="H39" s="113"/>
      <c r="I39" s="112"/>
      <c r="J39" s="112"/>
      <c r="K39" s="28" t="s">
        <v>11</v>
      </c>
      <c r="L39" s="28" t="s">
        <v>18</v>
      </c>
    </row>
    <row r="40" spans="1:12" ht="18.600000000000001" customHeight="1" x14ac:dyDescent="0.25">
      <c r="A40" s="29">
        <v>1</v>
      </c>
      <c r="B40" s="30">
        <v>2</v>
      </c>
      <c r="C40" s="77"/>
      <c r="D40" s="31">
        <v>3</v>
      </c>
      <c r="E40" s="69">
        <v>4</v>
      </c>
      <c r="F40" s="31">
        <v>5</v>
      </c>
      <c r="G40" s="30">
        <v>6</v>
      </c>
      <c r="H40" s="30">
        <v>7</v>
      </c>
      <c r="I40" s="31">
        <v>8</v>
      </c>
      <c r="J40" s="31">
        <v>9</v>
      </c>
      <c r="K40" s="30">
        <v>10</v>
      </c>
      <c r="L40" s="31">
        <v>11</v>
      </c>
    </row>
    <row r="41" spans="1:12" ht="38.25" x14ac:dyDescent="0.25">
      <c r="A41" s="32" t="s">
        <v>33</v>
      </c>
      <c r="B41" s="30">
        <v>300</v>
      </c>
      <c r="C41" s="42"/>
      <c r="D41" s="36" t="s">
        <v>20</v>
      </c>
      <c r="E41" s="36" t="s">
        <v>20</v>
      </c>
      <c r="F41" s="61">
        <f>G41+H41+K41</f>
        <v>35831028.359999999</v>
      </c>
      <c r="G41" s="70">
        <f>G7+G44</f>
        <v>35589833</v>
      </c>
      <c r="H41" s="90">
        <f>H7</f>
        <v>0</v>
      </c>
      <c r="I41" s="70"/>
      <c r="J41" s="70"/>
      <c r="K41" s="70">
        <f>K7</f>
        <v>241195.36</v>
      </c>
      <c r="L41" s="40"/>
    </row>
    <row r="42" spans="1:12" x14ac:dyDescent="0.25">
      <c r="A42" s="32" t="s">
        <v>30</v>
      </c>
      <c r="B42" s="111">
        <v>310</v>
      </c>
      <c r="C42" s="120"/>
      <c r="D42" s="124"/>
      <c r="E42" s="122"/>
      <c r="F42" s="124"/>
      <c r="G42" s="119"/>
      <c r="H42" s="119"/>
      <c r="I42" s="124"/>
      <c r="J42" s="124"/>
      <c r="K42" s="119"/>
      <c r="L42" s="124"/>
    </row>
    <row r="43" spans="1:12" ht="25.5" x14ac:dyDescent="0.25">
      <c r="A43" s="32" t="s">
        <v>34</v>
      </c>
      <c r="B43" s="111"/>
      <c r="C43" s="121"/>
      <c r="D43" s="124"/>
      <c r="E43" s="123"/>
      <c r="F43" s="124"/>
      <c r="G43" s="113"/>
      <c r="H43" s="113"/>
      <c r="I43" s="124"/>
      <c r="J43" s="124"/>
      <c r="K43" s="119"/>
      <c r="L43" s="124"/>
    </row>
    <row r="44" spans="1:12" x14ac:dyDescent="0.25">
      <c r="A44" s="32" t="s">
        <v>35</v>
      </c>
      <c r="B44" s="30">
        <v>320</v>
      </c>
      <c r="C44" s="77"/>
      <c r="D44" s="40"/>
      <c r="E44" s="67"/>
      <c r="F44" s="89"/>
      <c r="G44" s="35"/>
      <c r="H44" s="35"/>
      <c r="I44" s="40"/>
      <c r="J44" s="40"/>
      <c r="K44" s="35"/>
      <c r="L44" s="40"/>
    </row>
    <row r="45" spans="1:12" ht="25.5" x14ac:dyDescent="0.25">
      <c r="A45" s="32" t="s">
        <v>36</v>
      </c>
      <c r="B45" s="30">
        <v>400</v>
      </c>
      <c r="C45" s="77"/>
      <c r="D45" s="40"/>
      <c r="E45" s="67"/>
      <c r="F45" s="40"/>
      <c r="G45" s="35"/>
      <c r="H45" s="35"/>
      <c r="I45" s="40"/>
      <c r="J45" s="40"/>
      <c r="K45" s="35"/>
      <c r="L45" s="40"/>
    </row>
    <row r="46" spans="1:12" x14ac:dyDescent="0.25">
      <c r="A46" s="32" t="s">
        <v>37</v>
      </c>
      <c r="B46" s="111">
        <v>410</v>
      </c>
      <c r="C46" s="120"/>
      <c r="D46" s="124"/>
      <c r="E46" s="122"/>
      <c r="F46" s="124"/>
      <c r="G46" s="119"/>
      <c r="H46" s="119"/>
      <c r="I46" s="124"/>
      <c r="J46" s="124"/>
      <c r="K46" s="119"/>
      <c r="L46" s="124"/>
    </row>
    <row r="47" spans="1:12" x14ac:dyDescent="0.25">
      <c r="A47" s="32"/>
      <c r="B47" s="111"/>
      <c r="C47" s="121"/>
      <c r="D47" s="124"/>
      <c r="E47" s="123"/>
      <c r="F47" s="124"/>
      <c r="G47" s="113"/>
      <c r="H47" s="113"/>
      <c r="I47" s="124"/>
      <c r="J47" s="124"/>
      <c r="K47" s="119"/>
      <c r="L47" s="124"/>
    </row>
    <row r="48" spans="1:12" x14ac:dyDescent="0.25">
      <c r="A48" s="32" t="s">
        <v>38</v>
      </c>
      <c r="B48" s="30">
        <v>420</v>
      </c>
      <c r="C48" s="77"/>
      <c r="D48" s="40"/>
      <c r="E48" s="67"/>
      <c r="F48" s="40"/>
      <c r="G48" s="35"/>
      <c r="H48" s="35"/>
      <c r="I48" s="40"/>
      <c r="J48" s="40"/>
      <c r="K48" s="35"/>
      <c r="L48" s="40"/>
    </row>
    <row r="49" spans="1:12" ht="25.5" x14ac:dyDescent="0.25">
      <c r="A49" s="32" t="s">
        <v>39</v>
      </c>
      <c r="B49" s="30">
        <v>500</v>
      </c>
      <c r="C49" s="77"/>
      <c r="D49" s="36" t="s">
        <v>20</v>
      </c>
      <c r="E49" s="36"/>
      <c r="F49" s="64">
        <f>G49+H49+K49</f>
        <v>427575.68</v>
      </c>
      <c r="G49" s="35">
        <v>237275.6</v>
      </c>
      <c r="H49" s="35">
        <v>20000</v>
      </c>
      <c r="I49" s="40"/>
      <c r="J49" s="40"/>
      <c r="K49" s="35">
        <v>170300.08</v>
      </c>
      <c r="L49" s="40"/>
    </row>
    <row r="50" spans="1:12" ht="25.5" x14ac:dyDescent="0.25">
      <c r="A50" s="32" t="s">
        <v>40</v>
      </c>
      <c r="B50" s="30">
        <v>600</v>
      </c>
      <c r="C50" s="77"/>
      <c r="D50" s="36" t="s">
        <v>20</v>
      </c>
      <c r="E50" s="36"/>
      <c r="F50" s="73"/>
      <c r="G50" s="35"/>
      <c r="H50" s="35"/>
      <c r="I50" s="40"/>
      <c r="J50" s="40"/>
      <c r="K50" s="35"/>
      <c r="L50" s="40"/>
    </row>
  </sheetData>
  <mergeCells count="72">
    <mergeCell ref="C46:C47"/>
    <mergeCell ref="C18:C21"/>
    <mergeCell ref="C2:C5"/>
    <mergeCell ref="C36:C39"/>
    <mergeCell ref="C42:C43"/>
    <mergeCell ref="A1:L1"/>
    <mergeCell ref="A36:A39"/>
    <mergeCell ref="B36:B39"/>
    <mergeCell ref="D36:D39"/>
    <mergeCell ref="F36:L36"/>
    <mergeCell ref="F37:F39"/>
    <mergeCell ref="G37:L37"/>
    <mergeCell ref="G38:G39"/>
    <mergeCell ref="H38:H39"/>
    <mergeCell ref="I38:I39"/>
    <mergeCell ref="J38:J39"/>
    <mergeCell ref="K38:L38"/>
    <mergeCell ref="E36:E39"/>
    <mergeCell ref="D18:D21"/>
    <mergeCell ref="F18:L18"/>
    <mergeCell ref="F19:F21"/>
    <mergeCell ref="E18:E21"/>
    <mergeCell ref="B46:B47"/>
    <mergeCell ref="D46:D47"/>
    <mergeCell ref="F46:F47"/>
    <mergeCell ref="G46:G47"/>
    <mergeCell ref="B42:B43"/>
    <mergeCell ref="D42:D43"/>
    <mergeCell ref="G19:L19"/>
    <mergeCell ref="G20:G21"/>
    <mergeCell ref="H20:H21"/>
    <mergeCell ref="I20:I21"/>
    <mergeCell ref="J20:J21"/>
    <mergeCell ref="K20:L20"/>
    <mergeCell ref="H46:H47"/>
    <mergeCell ref="E46:E47"/>
    <mergeCell ref="I42:I43"/>
    <mergeCell ref="E42:E43"/>
    <mergeCell ref="L42:L43"/>
    <mergeCell ref="I46:I47"/>
    <mergeCell ref="J46:J47"/>
    <mergeCell ref="K46:K47"/>
    <mergeCell ref="L46:L47"/>
    <mergeCell ref="J42:J43"/>
    <mergeCell ref="K42:K43"/>
    <mergeCell ref="F42:F43"/>
    <mergeCell ref="G42:G43"/>
    <mergeCell ref="H42:H43"/>
    <mergeCell ref="D8:D9"/>
    <mergeCell ref="F8:F9"/>
    <mergeCell ref="G8:G9"/>
    <mergeCell ref="H8:H9"/>
    <mergeCell ref="L8:L9"/>
    <mergeCell ref="I8:I9"/>
    <mergeCell ref="J8:J9"/>
    <mergeCell ref="K8:K9"/>
    <mergeCell ref="E8:E9"/>
    <mergeCell ref="D2:D5"/>
    <mergeCell ref="F2:L2"/>
    <mergeCell ref="F3:F5"/>
    <mergeCell ref="G3:L3"/>
    <mergeCell ref="G4:G5"/>
    <mergeCell ref="H4:H5"/>
    <mergeCell ref="I4:I5"/>
    <mergeCell ref="J4:J5"/>
    <mergeCell ref="K4:L4"/>
    <mergeCell ref="E2:E5"/>
    <mergeCell ref="A2:A5"/>
    <mergeCell ref="B2:B5"/>
    <mergeCell ref="B8:B9"/>
    <mergeCell ref="A18:A21"/>
    <mergeCell ref="B18:B21"/>
  </mergeCells>
  <pageMargins left="0.70866141732283461" right="0.70866141732283461" top="0.74803149606299213" bottom="0.74803149606299213" header="0.31496062992125984" footer="0.31496062992125984"/>
  <pageSetup paperSize="9" scale="81" fitToHeight="0" orientation="landscape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4" workbookViewId="0">
      <selection activeCell="E12" sqref="E12"/>
    </sheetView>
  </sheetViews>
  <sheetFormatPr defaultRowHeight="12.75" x14ac:dyDescent="0.2"/>
  <cols>
    <col min="1" max="1" width="29.42578125" style="23" customWidth="1"/>
    <col min="2" max="2" width="7.140625" style="23" customWidth="1"/>
    <col min="3" max="3" width="8.5703125" style="23" customWidth="1"/>
    <col min="4" max="4" width="10.42578125" style="23" customWidth="1"/>
    <col min="5" max="5" width="11.42578125" style="23" customWidth="1"/>
    <col min="6" max="6" width="10.5703125" style="23" customWidth="1"/>
    <col min="7" max="7" width="11.42578125" style="23" customWidth="1"/>
    <col min="8" max="8" width="10.85546875" style="23" customWidth="1"/>
    <col min="9" max="9" width="10.42578125" style="23" customWidth="1"/>
    <col min="10" max="10" width="10" style="23" customWidth="1"/>
    <col min="11" max="12" width="9.5703125" style="23" customWidth="1"/>
    <col min="13" max="16384" width="9.140625" style="23"/>
  </cols>
  <sheetData>
    <row r="1" spans="1:15" ht="21" customHeight="1" x14ac:dyDescent="0.3">
      <c r="A1" s="127" t="s">
        <v>41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22"/>
      <c r="N1" s="22"/>
      <c r="O1" s="22"/>
    </row>
    <row r="2" spans="1:15" ht="21" customHeight="1" x14ac:dyDescent="0.3">
      <c r="A2" s="127" t="s">
        <v>42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22"/>
      <c r="N2" s="22"/>
      <c r="O2" s="22"/>
    </row>
    <row r="3" spans="1:15" ht="21" customHeight="1" x14ac:dyDescent="0.3">
      <c r="A3" s="127" t="s">
        <v>181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22"/>
      <c r="N3" s="22"/>
      <c r="O3" s="22"/>
    </row>
    <row r="4" spans="1:15" ht="31.15" customHeight="1" x14ac:dyDescent="0.2">
      <c r="A4" s="128" t="s">
        <v>2</v>
      </c>
      <c r="B4" s="128" t="s">
        <v>8</v>
      </c>
      <c r="C4" s="128" t="s">
        <v>43</v>
      </c>
      <c r="D4" s="129" t="s">
        <v>44</v>
      </c>
      <c r="E4" s="129"/>
      <c r="F4" s="129"/>
      <c r="G4" s="129"/>
      <c r="H4" s="129"/>
      <c r="I4" s="129"/>
      <c r="J4" s="129"/>
      <c r="K4" s="129"/>
      <c r="L4" s="129"/>
    </row>
    <row r="5" spans="1:15" ht="16.5" customHeight="1" x14ac:dyDescent="0.2">
      <c r="A5" s="128"/>
      <c r="B5" s="128"/>
      <c r="C5" s="128"/>
      <c r="D5" s="111" t="s">
        <v>45</v>
      </c>
      <c r="E5" s="111"/>
      <c r="F5" s="111"/>
      <c r="G5" s="129" t="s">
        <v>12</v>
      </c>
      <c r="H5" s="129"/>
      <c r="I5" s="129"/>
      <c r="J5" s="129"/>
      <c r="K5" s="129"/>
      <c r="L5" s="129"/>
    </row>
    <row r="6" spans="1:15" ht="85.5" customHeight="1" x14ac:dyDescent="0.2">
      <c r="A6" s="128"/>
      <c r="B6" s="128"/>
      <c r="C6" s="128"/>
      <c r="D6" s="111"/>
      <c r="E6" s="111"/>
      <c r="F6" s="111"/>
      <c r="G6" s="112" t="s">
        <v>67</v>
      </c>
      <c r="H6" s="112"/>
      <c r="I6" s="112"/>
      <c r="J6" s="112" t="s">
        <v>68</v>
      </c>
      <c r="K6" s="112"/>
      <c r="L6" s="112"/>
    </row>
    <row r="7" spans="1:15" ht="51" x14ac:dyDescent="0.2">
      <c r="A7" s="128"/>
      <c r="B7" s="128"/>
      <c r="C7" s="128"/>
      <c r="D7" s="29" t="s">
        <v>182</v>
      </c>
      <c r="E7" s="29" t="s">
        <v>183</v>
      </c>
      <c r="F7" s="29" t="s">
        <v>184</v>
      </c>
      <c r="G7" s="29" t="s">
        <v>182</v>
      </c>
      <c r="H7" s="29" t="s">
        <v>183</v>
      </c>
      <c r="I7" s="29" t="s">
        <v>184</v>
      </c>
      <c r="J7" s="29" t="s">
        <v>182</v>
      </c>
      <c r="K7" s="29" t="s">
        <v>183</v>
      </c>
      <c r="L7" s="29" t="s">
        <v>184</v>
      </c>
    </row>
    <row r="8" spans="1:15" x14ac:dyDescent="0.2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</row>
    <row r="9" spans="1:15" ht="47.25" customHeight="1" x14ac:dyDescent="0.2">
      <c r="A9" s="41" t="s">
        <v>46</v>
      </c>
      <c r="B9" s="42" t="s">
        <v>72</v>
      </c>
      <c r="C9" s="28" t="s">
        <v>20</v>
      </c>
      <c r="D9" s="43">
        <f>D10+D11</f>
        <v>5186265.3499999996</v>
      </c>
      <c r="E9" s="43">
        <f>H9</f>
        <v>4373324.67</v>
      </c>
      <c r="F9" s="43">
        <f>I9</f>
        <v>4373324.67</v>
      </c>
      <c r="G9" s="43">
        <f>G10+G11</f>
        <v>5186265.3499999996</v>
      </c>
      <c r="H9" s="43">
        <v>4373324.67</v>
      </c>
      <c r="I9" s="43">
        <v>4373324.67</v>
      </c>
      <c r="J9" s="43"/>
      <c r="K9" s="43"/>
      <c r="L9" s="43"/>
    </row>
    <row r="10" spans="1:15" ht="63" customHeight="1" x14ac:dyDescent="0.2">
      <c r="A10" s="41" t="s">
        <v>47</v>
      </c>
      <c r="B10" s="30">
        <v>1001</v>
      </c>
      <c r="C10" s="28" t="s">
        <v>20</v>
      </c>
      <c r="D10" s="43">
        <v>1074060</v>
      </c>
      <c r="E10" s="43">
        <v>1074060</v>
      </c>
      <c r="F10" s="43"/>
      <c r="G10" s="43">
        <v>1074060</v>
      </c>
      <c r="H10" s="43">
        <v>1074060</v>
      </c>
      <c r="I10" s="28"/>
      <c r="J10" s="43"/>
      <c r="K10" s="28"/>
      <c r="L10" s="28"/>
    </row>
    <row r="11" spans="1:15" ht="33.75" customHeight="1" x14ac:dyDescent="0.2">
      <c r="A11" s="41" t="s">
        <v>48</v>
      </c>
      <c r="B11" s="58">
        <v>2001</v>
      </c>
      <c r="C11" s="58">
        <v>2019</v>
      </c>
      <c r="D11" s="43">
        <v>4112205.35</v>
      </c>
      <c r="E11" s="43">
        <v>3299264.67</v>
      </c>
      <c r="F11" s="43">
        <f>F9</f>
        <v>4373324.67</v>
      </c>
      <c r="G11" s="43">
        <v>4112205.35</v>
      </c>
      <c r="H11" s="43">
        <v>3299264.67</v>
      </c>
      <c r="I11" s="43">
        <f>I9</f>
        <v>4373324.67</v>
      </c>
      <c r="J11" s="43"/>
      <c r="K11" s="59"/>
      <c r="L11" s="59"/>
    </row>
  </sheetData>
  <mergeCells count="11">
    <mergeCell ref="A1:L1"/>
    <mergeCell ref="A2:L2"/>
    <mergeCell ref="A3:L3"/>
    <mergeCell ref="A4:A7"/>
    <mergeCell ref="B4:B7"/>
    <mergeCell ref="C4:C7"/>
    <mergeCell ref="D4:L4"/>
    <mergeCell ref="D5:F6"/>
    <mergeCell ref="G5:L5"/>
    <mergeCell ref="G6:I6"/>
    <mergeCell ref="J6:L6"/>
  </mergeCells>
  <printOptions horizontalCentered="1"/>
  <pageMargins left="0.39370078740157483" right="0.19685039370078741" top="0.59055118110236227" bottom="0.59055118110236227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3" sqref="A13"/>
    </sheetView>
  </sheetViews>
  <sheetFormatPr defaultRowHeight="15" x14ac:dyDescent="0.25"/>
  <cols>
    <col min="1" max="1" width="82.28515625" customWidth="1"/>
    <col min="2" max="2" width="13.85546875" customWidth="1"/>
    <col min="3" max="3" width="41.85546875" customWidth="1"/>
  </cols>
  <sheetData>
    <row r="1" spans="1:3" ht="16.5" x14ac:dyDescent="0.25">
      <c r="A1" s="110" t="s">
        <v>49</v>
      </c>
      <c r="B1" s="110"/>
      <c r="C1" s="110"/>
    </row>
    <row r="2" spans="1:3" ht="16.5" x14ac:dyDescent="0.25">
      <c r="A2" s="110" t="s">
        <v>50</v>
      </c>
      <c r="B2" s="110"/>
      <c r="C2" s="110"/>
    </row>
    <row r="3" spans="1:3" ht="16.5" x14ac:dyDescent="0.25">
      <c r="A3" s="110" t="s">
        <v>181</v>
      </c>
      <c r="B3" s="110"/>
      <c r="C3" s="110"/>
    </row>
    <row r="4" spans="1:3" ht="17.25" thickBot="1" x14ac:dyDescent="0.3">
      <c r="A4" s="130" t="s">
        <v>51</v>
      </c>
      <c r="B4" s="130"/>
      <c r="C4" s="130"/>
    </row>
    <row r="5" spans="1:3" ht="32.25" thickBot="1" x14ac:dyDescent="0.3">
      <c r="A5" s="3" t="s">
        <v>2</v>
      </c>
      <c r="B5" s="9" t="s">
        <v>8</v>
      </c>
      <c r="C5" s="9" t="s">
        <v>52</v>
      </c>
    </row>
    <row r="6" spans="1:3" ht="16.5" thickBot="1" x14ac:dyDescent="0.3">
      <c r="A6" s="7">
        <v>1</v>
      </c>
      <c r="B6" s="6">
        <v>2</v>
      </c>
      <c r="C6" s="6">
        <v>3</v>
      </c>
    </row>
    <row r="7" spans="1:3" ht="16.5" thickBot="1" x14ac:dyDescent="0.3">
      <c r="A7" s="5" t="s">
        <v>39</v>
      </c>
      <c r="B7" s="6">
        <v>10</v>
      </c>
      <c r="C7" s="44">
        <v>0</v>
      </c>
    </row>
    <row r="8" spans="1:3" ht="16.5" thickBot="1" x14ac:dyDescent="0.3">
      <c r="A8" s="5" t="s">
        <v>40</v>
      </c>
      <c r="B8" s="6">
        <v>20</v>
      </c>
      <c r="C8" s="44">
        <v>0</v>
      </c>
    </row>
    <row r="9" spans="1:3" ht="16.5" thickBot="1" x14ac:dyDescent="0.3">
      <c r="A9" s="5" t="s">
        <v>53</v>
      </c>
      <c r="B9" s="6">
        <v>30</v>
      </c>
      <c r="C9" s="44">
        <v>0</v>
      </c>
    </row>
    <row r="10" spans="1:3" ht="16.5" thickBot="1" x14ac:dyDescent="0.3">
      <c r="A10" s="5" t="s">
        <v>54</v>
      </c>
      <c r="B10" s="6">
        <v>40</v>
      </c>
      <c r="C10" s="44">
        <v>0</v>
      </c>
    </row>
  </sheetData>
  <mergeCells count="4">
    <mergeCell ref="A1:C1"/>
    <mergeCell ref="A2:C2"/>
    <mergeCell ref="A3:C3"/>
    <mergeCell ref="A4:C4"/>
  </mergeCells>
  <pageMargins left="0.39370078740157483" right="0.39370078740157483" top="0.59055118110236227" bottom="0.59055118110236227" header="0.17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18" sqref="A18"/>
    </sheetView>
  </sheetViews>
  <sheetFormatPr defaultRowHeight="15" x14ac:dyDescent="0.25"/>
  <cols>
    <col min="1" max="1" width="92.5703125" customWidth="1"/>
    <col min="2" max="2" width="18.28515625" customWidth="1"/>
    <col min="3" max="3" width="27.5703125" customWidth="1"/>
  </cols>
  <sheetData>
    <row r="1" spans="1:12" ht="16.5" x14ac:dyDescent="0.25">
      <c r="A1" s="110" t="s">
        <v>55</v>
      </c>
      <c r="B1" s="110"/>
      <c r="C1" s="110"/>
    </row>
    <row r="2" spans="1:12" ht="17.25" thickBot="1" x14ac:dyDescent="0.3">
      <c r="A2" s="8"/>
    </row>
    <row r="3" spans="1:12" ht="16.5" thickBot="1" x14ac:dyDescent="0.3">
      <c r="A3" s="3" t="s">
        <v>2</v>
      </c>
      <c r="B3" s="9" t="s">
        <v>8</v>
      </c>
      <c r="C3" s="9" t="s">
        <v>56</v>
      </c>
    </row>
    <row r="4" spans="1:12" ht="16.5" thickBot="1" x14ac:dyDescent="0.3">
      <c r="A4" s="7">
        <v>1</v>
      </c>
      <c r="B4" s="6">
        <v>2</v>
      </c>
      <c r="C4" s="6">
        <v>3</v>
      </c>
    </row>
    <row r="5" spans="1:12" ht="16.5" thickBot="1" x14ac:dyDescent="0.3">
      <c r="A5" s="5" t="s">
        <v>57</v>
      </c>
      <c r="B5" s="27">
        <v>10</v>
      </c>
      <c r="C5" s="45">
        <v>0</v>
      </c>
    </row>
    <row r="6" spans="1:12" ht="48.75" customHeight="1" thickBot="1" x14ac:dyDescent="0.3">
      <c r="A6" s="26" t="s">
        <v>69</v>
      </c>
      <c r="B6" s="27">
        <v>20</v>
      </c>
      <c r="C6" s="45">
        <v>0</v>
      </c>
    </row>
    <row r="7" spans="1:12" ht="16.5" thickBot="1" x14ac:dyDescent="0.3">
      <c r="A7" s="5" t="s">
        <v>58</v>
      </c>
      <c r="B7" s="27">
        <v>30</v>
      </c>
      <c r="C7" s="45"/>
    </row>
    <row r="8" spans="1:12" ht="16.5" x14ac:dyDescent="0.25">
      <c r="A8" s="8"/>
    </row>
    <row r="10" spans="1:12" s="51" customFormat="1" ht="35.25" customHeight="1" x14ac:dyDescent="0.2">
      <c r="A10" s="52" t="s">
        <v>73</v>
      </c>
      <c r="B10" s="54"/>
      <c r="C10" s="48" t="s">
        <v>170</v>
      </c>
      <c r="D10" s="49"/>
      <c r="F10" s="49"/>
      <c r="G10" s="50"/>
      <c r="H10" s="50"/>
      <c r="I10" s="50"/>
      <c r="J10" s="50"/>
      <c r="K10" s="50"/>
      <c r="L10" s="50"/>
    </row>
    <row r="11" spans="1:12" s="51" customFormat="1" ht="12.75" x14ac:dyDescent="0.2">
      <c r="A11" s="53"/>
      <c r="C11" s="48"/>
      <c r="D11" s="47"/>
      <c r="F11" s="49"/>
      <c r="G11" s="50"/>
      <c r="H11" s="50"/>
      <c r="I11" s="50"/>
      <c r="J11" s="50"/>
      <c r="K11" s="50"/>
      <c r="L11" s="50"/>
    </row>
    <row r="12" spans="1:12" s="51" customFormat="1" ht="28.5" customHeight="1" x14ac:dyDescent="0.2">
      <c r="A12" s="52" t="s">
        <v>74</v>
      </c>
      <c r="B12" s="54"/>
      <c r="C12" s="48" t="s">
        <v>175</v>
      </c>
      <c r="D12" s="49"/>
      <c r="F12" s="49"/>
      <c r="G12" s="50"/>
      <c r="H12" s="50"/>
      <c r="I12" s="50"/>
      <c r="J12" s="50"/>
      <c r="K12" s="50"/>
      <c r="L12" s="50"/>
    </row>
    <row r="13" spans="1:12" s="51" customFormat="1" ht="21.75" customHeight="1" x14ac:dyDescent="0.2">
      <c r="A13" s="46"/>
      <c r="B13" s="47"/>
      <c r="C13" s="49"/>
      <c r="D13" s="49"/>
      <c r="E13" s="49"/>
      <c r="F13" s="49"/>
      <c r="G13" s="50"/>
      <c r="H13" s="50"/>
      <c r="I13" s="50"/>
      <c r="J13" s="50"/>
      <c r="K13" s="50"/>
      <c r="L13" s="50"/>
    </row>
    <row r="14" spans="1:12" s="51" customFormat="1" ht="12.75" x14ac:dyDescent="0.2">
      <c r="A14" s="46" t="s">
        <v>75</v>
      </c>
      <c r="B14" s="47"/>
      <c r="C14" s="49"/>
      <c r="D14" s="49"/>
      <c r="E14" s="49"/>
      <c r="F14" s="49"/>
      <c r="G14" s="50"/>
      <c r="H14" s="50"/>
      <c r="I14" s="50"/>
      <c r="J14" s="50"/>
      <c r="K14" s="50"/>
      <c r="L14" s="50"/>
    </row>
    <row r="15" spans="1:12" s="51" customFormat="1" ht="12.75" x14ac:dyDescent="0.2">
      <c r="A15" s="46" t="s">
        <v>176</v>
      </c>
      <c r="B15" s="47"/>
      <c r="C15" s="49"/>
      <c r="D15" s="49"/>
      <c r="E15" s="49"/>
      <c r="F15" s="49"/>
      <c r="G15" s="50"/>
      <c r="H15" s="50"/>
      <c r="I15" s="50"/>
      <c r="J15" s="50"/>
      <c r="K15" s="50"/>
      <c r="L15" s="50"/>
    </row>
    <row r="16" spans="1:12" s="51" customFormat="1" ht="12.75" x14ac:dyDescent="0.2">
      <c r="A16" s="46" t="s">
        <v>172</v>
      </c>
      <c r="B16" s="47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s="51" customFormat="1" ht="12.75" x14ac:dyDescent="0.2">
      <c r="A17" s="46" t="s">
        <v>185</v>
      </c>
      <c r="B17" s="47"/>
      <c r="C17" s="49"/>
      <c r="D17" s="49"/>
      <c r="E17" s="49"/>
      <c r="F17" s="49"/>
      <c r="G17" s="50"/>
      <c r="H17" s="50"/>
      <c r="I17" s="50"/>
      <c r="J17" s="50"/>
      <c r="K17" s="50"/>
      <c r="L17" s="50"/>
    </row>
    <row r="30" spans="1:12" x14ac:dyDescent="0.25">
      <c r="A30" t="s">
        <v>171</v>
      </c>
    </row>
  </sheetData>
  <mergeCells count="1">
    <mergeCell ref="A1:C1"/>
  </mergeCells>
  <pageMargins left="0.39370078740157483" right="0.39370078740157483" top="0.59055118110236227" bottom="0.5905511811023622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титул.лист</vt:lpstr>
      <vt:lpstr>1</vt:lpstr>
      <vt:lpstr>2</vt:lpstr>
      <vt:lpstr>2,1</vt:lpstr>
      <vt:lpstr>3</vt:lpstr>
      <vt:lpstr>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gogoleva</dc:creator>
  <cp:lastModifiedBy>User</cp:lastModifiedBy>
  <cp:lastPrinted>2019-01-28T04:39:32Z</cp:lastPrinted>
  <dcterms:created xsi:type="dcterms:W3CDTF">2014-05-29T04:07:41Z</dcterms:created>
  <dcterms:modified xsi:type="dcterms:W3CDTF">2019-01-28T04:40:20Z</dcterms:modified>
</cp:coreProperties>
</file>