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19020" windowHeight="10920" tabRatio="91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45621"/>
</workbook>
</file>

<file path=xl/calcChain.xml><?xml version="1.0" encoding="utf-8"?>
<calcChain xmlns="http://schemas.openxmlformats.org/spreadsheetml/2006/main">
  <c r="P23" i="5" l="1"/>
  <c r="P24" i="5" l="1"/>
  <c r="Q35" i="16" l="1"/>
  <c r="Q26" i="16"/>
  <c r="Q22" i="16"/>
  <c r="Q21" i="16" s="1"/>
  <c r="R21" i="16" l="1"/>
  <c r="P21" i="16"/>
  <c r="R35" i="16"/>
  <c r="P35" i="16"/>
  <c r="R26" i="16"/>
  <c r="P26" i="16"/>
  <c r="R22" i="16"/>
  <c r="P22" i="16"/>
  <c r="Q22" i="15" l="1"/>
  <c r="P22" i="15"/>
  <c r="P22" i="5" l="1"/>
  <c r="T24" i="5"/>
  <c r="R24" i="5"/>
  <c r="Q24" i="5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22" i="2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<sst xmlns="http://schemas.openxmlformats.org/spreadsheetml/2006/main" count="423" uniqueCount="379">
  <si>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</si>
  <si>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</si>
  <si>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</si>
  <si>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</si>
  <si>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</si>
  <si>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</si>
  <si>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</si>
  <si>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</si>
  <si>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</si>
  <si>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</si>
  <si>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</si>
  <si>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</si>
  <si>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</si>
  <si>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</si>
  <si>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</si>
  <si>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</si>
  <si>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</si>
  <si>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</si>
  <si>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</si>
  <si>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</si>
  <si>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</si>
  <si>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</si>
  <si>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</si>
  <si>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</si>
  <si>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</si>
  <si>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</si>
  <si>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</si>
  <si>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</si>
  <si>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</si>
  <si>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</si>
  <si>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</si>
  <si>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</si>
  <si>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</si>
  <si>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</si>
  <si>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</si>
  <si>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</si>
  <si>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</si>
  <si>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</si>
  <si>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</si>
  <si>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</si>
  <si>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</si>
  <si>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</si>
  <si>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</si>
  <si>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</si>
  <si>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</si>
  <si>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</si>
  <si>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</si>
  <si>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</si>
  <si>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</si>
  <si>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</si>
  <si>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</si>
  <si>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</si>
  <si>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</si>
  <si>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</si>
  <si>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</si>
  <si>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</si>
  <si>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</si>
  <si>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</si>
  <si>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</si>
  <si>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</si>
  <si>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</si>
  <si>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</si>
  <si>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</si>
  <si>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</si>
  <si>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</si>
  <si>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</si>
  <si>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</si>
  <si>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</si>
  <si>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</si>
  <si>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</si>
  <si>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</si>
  <si>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</si>
  <si>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</si>
  <si>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</si>
  <si>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</si>
  <si>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</si>
  <si>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</si>
  <si>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</si>
  <si>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</si>
  <si>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</si>
  <si>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</si>
  <si>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</si>
  <si>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</si>
  <si>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</si>
  <si>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</si>
  <si>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</si>
  <si>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</si>
  <si>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</si>
  <si>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</si>
  <si>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</si>
  <si>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</si>
  <si>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</si>
  <si>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</si>
  <si>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</si>
  <si>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</si>
  <si>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</si>
  <si>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</si>
  <si>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</si>
  <si>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</si>
  <si>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</si>
  <si>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</si>
  <si>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</si>
  <si>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</si>
  <si>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</si>
  <si>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</si>
  <si>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</si>
  <si>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</si>
  <si>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</si>
  <si>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</si>
  <si>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</si>
  <si>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</si>
  <si>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</si>
  <si>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</si>
  <si>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</si>
  <si>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</si>
  <si>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</si>
  <si>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</si>
  <si>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</si>
  <si>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</si>
  <si>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</si>
  <si>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</si>
  <si>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</si>
  <si>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</si>
  <si>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</si>
  <si>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</si>
  <si>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</si>
  <si>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</si>
  <si>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</si>
  <si>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</si>
  <si>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</si>
  <si>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</si>
  <si>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</si>
  <si>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</si>
  <si>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</si>
  <si>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</si>
  <si>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</si>
  <si>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</si>
  <si>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</si>
  <si>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</si>
  <si>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</si>
  <si>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</si>
  <si>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</si>
  <si>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</si>
  <si>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</si>
  <si>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</si>
  <si>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</si>
  <si>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</si>
  <si>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</si>
  <si>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</si>
  <si>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</si>
  <si>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</si>
  <si>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</si>
  <si>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</si>
  <si>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</si>
  <si>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</si>
  <si>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</si>
  <si>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</si>
  <si>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</si>
  <si>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</si>
  <si>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</si>
  <si>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</si>
  <si>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</si>
  <si>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</si>
  <si>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</si>
  <si>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</si>
  <si>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</si>
  <si>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</si>
  <si>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</si>
  <si>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</si>
  <si>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</si>
  <si>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</si>
  <si>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</si>
  <si>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</si>
  <si>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</si>
  <si>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</si>
  <si>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</si>
  <si>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</si>
  <si>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</si>
  <si>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</si>
  <si>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</si>
  <si>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</si>
  <si>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</si>
  <si>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</si>
  <si>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</si>
  <si>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</si>
  <si>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</si>
  <si>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</si>
  <si>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</si>
  <si>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</si>
  <si>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</si>
  <si>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</si>
  <si>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</si>
  <si>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</si>
  <si>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</si>
  <si>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</si>
  <si>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</si>
  <si>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</si>
  <si>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</si>
  <si>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</si>
  <si>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</si>
  <si>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</si>
  <si>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</si>
  <si>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</si>
  <si>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</si>
  <si>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</si>
  <si>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</si>
  <si>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</si>
  <si>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</si>
  <si>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</si>
  <si>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</si>
  <si>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</si>
  <si>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</si>
  <si>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</si>
  <si>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</si>
  <si>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</si>
  <si>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</si>
  <si>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</si>
  <si>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</si>
  <si>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</si>
  <si>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</si>
  <si>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</si>
  <si>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</si>
  <si>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</si>
  <si>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</si>
  <si>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</si>
  <si>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</si>
  <si>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</si>
  <si>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</si>
  <si>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</si>
  <si>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</si>
  <si>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</si>
  <si>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</si>
  <si>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</si>
  <si>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</si>
  <si>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</si>
  <si>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</si>
  <si>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</si>
  <si>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</si>
  <si>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</si>
  <si>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</si>
  <si>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</si>
  <si>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</si>
  <si>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</si>
  <si>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</si>
  <si>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</si>
  <si>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</si>
  <si>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</si>
  <si>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</si>
  <si>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</si>
  <si>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</si>
  <si>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</si>
  <si>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</si>
  <si>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</si>
  <si>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</si>
  <si>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</si>
  <si>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</si>
  <si>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</si>
  <si>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</si>
  <si>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</si>
  <si>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</si>
  <si>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</si>
  <si>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</si>
  <si>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</si>
  <si>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</si>
  <si>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</si>
  <si>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</si>
  <si>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</si>
  <si>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</si>
  <si>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</si>
  <si>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</si>
  <si>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</si>
  <si>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</si>
  <si>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</si>
  <si>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</si>
  <si>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</si>
  <si>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</si>
  <si>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</si>
  <si>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</si>
  <si>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</si>
  <si>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</si>
  <si>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</si>
  <si>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</si>
  <si>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</si>
  <si>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</si>
  <si>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</si>
  <si>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</si>
  <si>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</si>
  <si>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</si>
  <si>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</si>
  <si>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</si>
  <si>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</si>
  <si>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</si>
  <si>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</si>
  <si>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</si>
  <si>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</si>
  <si>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</si>
  <si>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</si>
  <si>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</si>
  <si>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</si>
  <si>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</si>
  <si>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</si>
  <si>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</si>
  <si>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</si>
  <si>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</si>
  <si>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</si>
  <si>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</si>
  <si>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</si>
  <si>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</si>
  <si>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</si>
  <si>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</si>
  <si>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</si>
  <si>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</si>
  <si>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</si>
  <si>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</si>
  <si>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</si>
  <si>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</si>
  <si>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</si>
  <si>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</si>
  <si>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</si>
  <si>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</si>
  <si>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</si>
  <si>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</si>
  <si>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</si>
  <si>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</si>
  <si>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</si>
  <si>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</si>
  <si>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</si>
  <si>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</si>
  <si>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</si>
  <si>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</si>
  <si>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</si>
  <si>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</si>
  <si>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</si>
  <si>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</si>
  <si>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</si>
  <si>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</si>
  <si>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</si>
  <si>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</si>
  <si>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</si>
  <si>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</si>
  <si>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</si>
  <si>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</si>
  <si>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</si>
  <si>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</si>
  <si>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</si>
  <si>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</si>
  <si>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</si>
  <si>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</si>
  <si>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</si>
  <si>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</si>
  <si>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</si>
  <si>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</si>
  <si>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</si>
  <si>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</si>
  <si>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</si>
  <si>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</si>
  <si>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</si>
  <si>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</si>
  <si>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</si>
  <si>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</si>
  <si>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</si>
  <si>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</si>
  <si>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</si>
  <si>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</si>
  <si>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</si>
  <si>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</si>
  <si>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</si>
  <si>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</si>
  <si>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</si>
  <si>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>36917257</t>
  </si>
  <si>
    <t>7452019480</t>
  </si>
  <si>
    <t>745201001</t>
  </si>
  <si>
    <t>1027403778258</t>
  </si>
  <si>
    <t>772-4454</t>
  </si>
  <si>
    <t>school-81@mail.ru</t>
  </si>
  <si>
    <t>Главный бухгалтер</t>
  </si>
  <si>
    <t>Коверникова Татьяна Александровна</t>
  </si>
  <si>
    <t>Муниципальное бюджетное общеобразовательное учреждение "Средняя общеобразовательная школа №81 г.Челябинска имени Героя Советского Союза Мусы Джалиля"</t>
  </si>
  <si>
    <t>454085.г.Челябинск ул.Кулибина.58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</si>
</sst>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1" fillId="0" borderId="29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0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1" fillId="0" borderId="31" xfId="0" applyFont="1" applyBorder="1" applyAlignment="1">
      <alignment vertical="center"/>
    </xf>
    <xf numFmtId="0" fontId="30" fillId="18" borderId="31" xfId="0" applyFont="1" applyFill="1" applyBorder="1" applyAlignment="1" applyProtection="1">
      <alignment vertical="center"/>
      <protection locked="0"/>
    </xf>
    <xf numFmtId="0" fontId="30" fillId="18" borderId="32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18" borderId="28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168" fontId="2" fillId="18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abSelected="1" topLeftCell="A21" workbookViewId="0">
      <selection activeCell="AO21" sqref="AO21:AQ21"/>
    </sheetView>
  </sheetViews>
  <sheetFormatPr defaultRowHeight="12.75" x14ac:dyDescent="0.2"/>
  <cols>
    <col min="1" max="87" width="1.7109375" style="44" customWidth="1"/>
    <col min="88" max="16384" width="9.140625" style="45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6"/>
      <c r="B12" s="47"/>
      <c r="C12" s="47"/>
      <c r="D12" s="47"/>
      <c r="E12" s="47"/>
      <c r="F12" s="47"/>
      <c r="G12" s="48"/>
      <c r="H12" s="82" t="s">
        <v>156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4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 x14ac:dyDescent="0.25"/>
    <row r="14" spans="1:87" ht="20.100000000000001" hidden="1" customHeight="1" thickBot="1" x14ac:dyDescent="0.25">
      <c r="A14" s="47"/>
      <c r="B14" s="47"/>
      <c r="C14" s="47"/>
      <c r="D14" s="47"/>
      <c r="E14" s="47"/>
      <c r="F14" s="47"/>
      <c r="G14" s="47"/>
      <c r="H14" s="66" t="s">
        <v>157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8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 x14ac:dyDescent="0.25"/>
    <row r="16" spans="1:87" ht="39.950000000000003" customHeight="1" thickBot="1" x14ac:dyDescent="0.25">
      <c r="E16" s="85" t="s">
        <v>158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7"/>
    </row>
    <row r="17" spans="1:84" ht="15" customHeight="1" thickBot="1" x14ac:dyDescent="0.25"/>
    <row r="18" spans="1:84" ht="15" customHeight="1" thickBot="1" x14ac:dyDescent="0.25">
      <c r="H18" s="66" t="s">
        <v>159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8"/>
    </row>
    <row r="19" spans="1:84" ht="20.100000000000001" customHeight="1" thickBot="1" x14ac:dyDescent="0.25"/>
    <row r="20" spans="1:84" ht="35.1" customHeight="1" x14ac:dyDescent="0.2">
      <c r="K20" s="101" t="s">
        <v>221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3"/>
    </row>
    <row r="21" spans="1:84" ht="15" customHeight="1" thickBot="1" x14ac:dyDescent="0.25">
      <c r="K21" s="104" t="s">
        <v>167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6">
        <v>2016</v>
      </c>
      <c r="AP21" s="106"/>
      <c r="AQ21" s="106"/>
      <c r="AR21" s="107" t="s">
        <v>168</v>
      </c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8"/>
    </row>
    <row r="22" spans="1:84" ht="20.100000000000001" customHeight="1" thickBot="1" x14ac:dyDescent="0.25"/>
    <row r="23" spans="1:84" ht="15" thickBot="1" x14ac:dyDescent="0.25">
      <c r="A23" s="63" t="s">
        <v>160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5"/>
      <c r="AY23" s="66" t="s">
        <v>161</v>
      </c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8"/>
      <c r="BQ23" s="69" t="s">
        <v>166</v>
      </c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1"/>
      <c r="CD23" s="49"/>
      <c r="CE23" s="49"/>
      <c r="CF23" s="50"/>
    </row>
    <row r="24" spans="1:84" ht="30" customHeight="1" x14ac:dyDescent="0.2">
      <c r="A24" s="72" t="s">
        <v>321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4"/>
      <c r="AY24" s="75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7"/>
      <c r="BO24" s="78" t="s">
        <v>353</v>
      </c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52"/>
    </row>
    <row r="25" spans="1:84" ht="39.950000000000003" customHeight="1" x14ac:dyDescent="0.2">
      <c r="A25" s="79" t="s">
        <v>351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1"/>
      <c r="AY25" s="95" t="s">
        <v>350</v>
      </c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7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52"/>
    </row>
    <row r="26" spans="1:84" ht="30" customHeight="1" thickBot="1" x14ac:dyDescent="0.25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4"/>
      <c r="AY26" s="98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100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52"/>
    </row>
    <row r="27" spans="1:84" ht="15.75" thickBot="1" x14ac:dyDescent="0.25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1"/>
      <c r="AY27" s="112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4"/>
      <c r="BP27" s="51"/>
      <c r="BQ27" s="51"/>
      <c r="BR27" s="51"/>
      <c r="BS27" s="66" t="s">
        <v>352</v>
      </c>
      <c r="BT27" s="67"/>
      <c r="BU27" s="67"/>
      <c r="BV27" s="67"/>
      <c r="BW27" s="67"/>
      <c r="BX27" s="67"/>
      <c r="BY27" s="67"/>
      <c r="BZ27" s="67"/>
      <c r="CA27" s="68"/>
      <c r="CB27" s="51"/>
      <c r="CC27" s="51"/>
      <c r="CD27" s="51"/>
      <c r="CE27" s="52"/>
      <c r="CF27" s="52"/>
    </row>
    <row r="28" spans="1:84" ht="20.10000000000000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 x14ac:dyDescent="0.2">
      <c r="A29" s="88" t="s">
        <v>162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90" t="s">
        <v>377</v>
      </c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1"/>
    </row>
    <row r="30" spans="1:84" ht="15" thickBot="1" x14ac:dyDescent="0.25">
      <c r="A30" s="88" t="s">
        <v>163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115"/>
      <c r="R30" s="115"/>
      <c r="S30" s="115"/>
      <c r="T30" s="115"/>
      <c r="U30" s="115"/>
      <c r="V30" s="115"/>
      <c r="W30" s="115"/>
      <c r="X30" s="116" t="s">
        <v>378</v>
      </c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7"/>
    </row>
    <row r="31" spans="1:84" ht="13.5" thickBot="1" x14ac:dyDescent="0.25">
      <c r="A31" s="118" t="s">
        <v>164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2"/>
      <c r="Q31" s="121" t="s">
        <v>96</v>
      </c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3"/>
    </row>
    <row r="32" spans="1:84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18" t="s">
        <v>165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75" t="s">
        <v>322</v>
      </c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24"/>
      <c r="AY32" s="119" t="s">
        <v>323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324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5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126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</row>
    <row r="34" spans="1:84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5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126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</row>
    <row r="35" spans="1:84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5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126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</row>
    <row r="36" spans="1:84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</row>
    <row r="37" spans="1:84" ht="13.5" thickBot="1" x14ac:dyDescent="0.25">
      <c r="A37" s="130">
        <v>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>
        <v>2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>
        <v>3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>
        <v>4</v>
      </c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>
        <v>5</v>
      </c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</row>
    <row r="38" spans="1:84" ht="13.5" thickBot="1" x14ac:dyDescent="0.25">
      <c r="A38" s="131">
        <v>609562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134" t="s">
        <v>369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  <c r="AH38" s="134" t="s">
        <v>370</v>
      </c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6"/>
      <c r="AY38" s="134" t="s">
        <v>371</v>
      </c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6"/>
      <c r="BP38" s="134" t="s">
        <v>372</v>
      </c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6"/>
    </row>
  </sheetData>
  <sheetProtection password="DA49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21" workbookViewId="0">
      <selection activeCell="P24" sqref="P24"/>
    </sheetView>
  </sheetViews>
  <sheetFormatPr defaultRowHeight="12.75" x14ac:dyDescent="0.2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0.100000000000001" customHeight="1" x14ac:dyDescent="0.2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x14ac:dyDescent="0.2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 x14ac:dyDescent="0.2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 x14ac:dyDescent="0.2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 x14ac:dyDescent="0.2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 x14ac:dyDescent="0.2">
      <c r="A20" s="154">
        <v>1</v>
      </c>
      <c r="B20" s="15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 x14ac:dyDescent="0.25">
      <c r="A21" s="153" t="s">
        <v>169</v>
      </c>
      <c r="B21" s="15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 x14ac:dyDescent="0.25">
      <c r="A22" s="153" t="s">
        <v>170</v>
      </c>
      <c r="B22" s="15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5</v>
      </c>
      <c r="Q22" s="13"/>
    </row>
    <row r="23" spans="1:17" ht="30" customHeight="1" x14ac:dyDescent="0.25">
      <c r="A23" s="153" t="s">
        <v>171</v>
      </c>
      <c r="B23" s="15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13"/>
    </row>
    <row r="24" spans="1:17" ht="30" customHeight="1" x14ac:dyDescent="0.25">
      <c r="A24" s="153" t="s">
        <v>172</v>
      </c>
      <c r="B24" s="15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0</v>
      </c>
      <c r="Q24" s="13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 x14ac:dyDescent="0.2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 x14ac:dyDescent="0.2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 x14ac:dyDescent="0.2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 x14ac:dyDescent="0.2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 x14ac:dyDescent="0.2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R22" sqref="R22"/>
    </sheetView>
  </sheetViews>
  <sheetFormatPr defaultRowHeight="12.75" x14ac:dyDescent="0.2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3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Q26" sqref="Q26"/>
    </sheetView>
  </sheetViews>
  <sheetFormatPr defaultRowHeight="12.75" x14ac:dyDescent="0.2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900</v>
      </c>
      <c r="Q21" s="4"/>
      <c r="R21" s="4">
        <v>12370</v>
      </c>
    </row>
    <row r="22" spans="1:18" ht="25.5" x14ac:dyDescent="0.2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900</v>
      </c>
      <c r="Q22" s="4">
        <v>0</v>
      </c>
      <c r="R22" s="4">
        <v>5700</v>
      </c>
    </row>
    <row r="23" spans="1:18" ht="15.75" x14ac:dyDescent="0.2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  <c r="Q23" s="4">
        <v>0</v>
      </c>
      <c r="R23" s="4">
        <v>200</v>
      </c>
    </row>
    <row r="24" spans="1:18" ht="15.75" x14ac:dyDescent="0.2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  <c r="Q24" s="4">
        <v>0</v>
      </c>
      <c r="R24" s="4">
        <v>6200</v>
      </c>
    </row>
    <row r="25" spans="1:18" ht="15.75" x14ac:dyDescent="0.2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270</v>
      </c>
    </row>
    <row r="26" spans="1:18" ht="25.5" x14ac:dyDescent="0.2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900</v>
      </c>
      <c r="Q26" s="4"/>
      <c r="R26" s="4">
        <v>12190</v>
      </c>
    </row>
    <row r="27" spans="1:18" ht="15.75" x14ac:dyDescent="0.2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180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9" sqref="P29"/>
    </sheetView>
  </sheetViews>
  <sheetFormatPr defaultRowHeight="12.75" x14ac:dyDescent="0.2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15</v>
      </c>
    </row>
    <row r="22" spans="1:16" ht="15.75" x14ac:dyDescent="0.2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750</v>
      </c>
    </row>
    <row r="25" spans="1:16" ht="15.75" x14ac:dyDescent="0.2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11063</v>
      </c>
    </row>
    <row r="26" spans="1:16" ht="25.5" x14ac:dyDescent="0.2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 x14ac:dyDescent="0.2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1</v>
      </c>
    </row>
    <row r="28" spans="1:16" ht="25.5" x14ac:dyDescent="0.2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 x14ac:dyDescent="0.2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0</v>
      </c>
    </row>
    <row r="30" spans="1:16" ht="15.75" x14ac:dyDescent="0.2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0</v>
      </c>
    </row>
    <row r="31" spans="1:16" ht="15.75" x14ac:dyDescent="0.2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4" sqref="P24"/>
    </sheetView>
  </sheetViews>
  <sheetFormatPr defaultRowHeight="12.75" x14ac:dyDescent="0.2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 x14ac:dyDescent="0.2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32995.800000000003</v>
      </c>
      <c r="Q21" s="43">
        <v>32995.800000000003</v>
      </c>
      <c r="R21" s="43"/>
    </row>
    <row r="22" spans="1:18" ht="25.5" x14ac:dyDescent="0.2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f>P23+P25</f>
        <v>32552.9</v>
      </c>
      <c r="Q22" s="43">
        <f>Q23+Q25</f>
        <v>32552.9</v>
      </c>
      <c r="R22" s="43"/>
    </row>
    <row r="23" spans="1:18" ht="25.5" x14ac:dyDescent="0.2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609.20000000000005</v>
      </c>
      <c r="Q23" s="43">
        <v>609.20000000000005</v>
      </c>
      <c r="R23" s="43"/>
    </row>
    <row r="24" spans="1:18" ht="15.75" x14ac:dyDescent="0.2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/>
      <c r="Q24" s="43"/>
      <c r="R24" s="43"/>
    </row>
    <row r="25" spans="1:18" ht="15.75" x14ac:dyDescent="0.2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31943.7</v>
      </c>
      <c r="Q25" s="43">
        <v>31943.7</v>
      </c>
      <c r="R25" s="43"/>
    </row>
    <row r="26" spans="1:18" ht="15.75" x14ac:dyDescent="0.2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/>
      <c r="Q26" s="43"/>
      <c r="R26" s="43"/>
    </row>
    <row r="27" spans="1:18" ht="15.75" x14ac:dyDescent="0.2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/>
      <c r="Q27" s="43"/>
      <c r="R27" s="43"/>
    </row>
    <row r="28" spans="1:18" ht="15.75" x14ac:dyDescent="0.2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442.9</v>
      </c>
      <c r="Q28" s="43">
        <v>442.9</v>
      </c>
      <c r="R28" s="43"/>
    </row>
    <row r="29" spans="1:18" ht="15.75" x14ac:dyDescent="0.2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/>
      <c r="Q29" s="43"/>
      <c r="R29" s="43"/>
    </row>
    <row r="30" spans="1:18" ht="50.1" customHeight="1" x14ac:dyDescent="0.25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95340.6</v>
      </c>
    </row>
    <row r="31" spans="1:18" ht="15.75" x14ac:dyDescent="0.2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95310.8</v>
      </c>
    </row>
    <row r="32" spans="1:18" ht="50.1" customHeight="1" x14ac:dyDescent="0.25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22" workbookViewId="0">
      <selection activeCell="P21" sqref="P21"/>
    </sheetView>
  </sheetViews>
  <sheetFormatPr defaultRowHeight="12.75" x14ac:dyDescent="0.2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f>P22+P26+P33+P34</f>
        <v>32550.399999999998</v>
      </c>
      <c r="Q21" s="39">
        <f>Q22+Q26+Q33+Q34</f>
        <v>31657.7</v>
      </c>
      <c r="R21" s="39">
        <f>R22+R26+R33+R34</f>
        <v>31657.7</v>
      </c>
    </row>
    <row r="22" spans="1:18" ht="25.5" x14ac:dyDescent="0.2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f>P23+P24+P25</f>
        <v>25873.7</v>
      </c>
      <c r="Q22" s="39">
        <f>Q23+Q24+Q25</f>
        <v>25873.7</v>
      </c>
      <c r="R22" s="39">
        <f>R23+R24+R25</f>
        <v>25873.7</v>
      </c>
    </row>
    <row r="23" spans="1:18" ht="15.75" x14ac:dyDescent="0.2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19884.5</v>
      </c>
      <c r="Q23" s="39">
        <v>19884.5</v>
      </c>
      <c r="R23" s="39">
        <v>19884.5</v>
      </c>
    </row>
    <row r="24" spans="1:18" ht="15.75" x14ac:dyDescent="0.2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0</v>
      </c>
      <c r="Q24" s="39">
        <v>0</v>
      </c>
      <c r="R24" s="39">
        <v>0</v>
      </c>
    </row>
    <row r="25" spans="1:18" ht="15.75" x14ac:dyDescent="0.2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5989.2</v>
      </c>
      <c r="Q25" s="39">
        <v>5989.2</v>
      </c>
      <c r="R25" s="39">
        <v>5989.2</v>
      </c>
    </row>
    <row r="26" spans="1:18" ht="15.75" x14ac:dyDescent="0.2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f>P27+P28+P29+P30+P31+P32</f>
        <v>4619.5999999999995</v>
      </c>
      <c r="Q26" s="39">
        <f>Q27+Q28+Q29+Q30+Q31+Q32</f>
        <v>3750.3</v>
      </c>
      <c r="R26" s="39">
        <f>R27+R28+R29+R30+R31+R32</f>
        <v>3750.3</v>
      </c>
    </row>
    <row r="27" spans="1:18" ht="25.5" x14ac:dyDescent="0.2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57</v>
      </c>
      <c r="Q27" s="39">
        <v>57</v>
      </c>
      <c r="R27" s="39">
        <v>57</v>
      </c>
    </row>
    <row r="28" spans="1:18" ht="15.75" x14ac:dyDescent="0.2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1.2</v>
      </c>
      <c r="Q28" s="39">
        <v>0</v>
      </c>
      <c r="R28" s="39">
        <v>0</v>
      </c>
    </row>
    <row r="29" spans="1:18" ht="15.75" x14ac:dyDescent="0.2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2450.1999999999998</v>
      </c>
      <c r="Q29" s="39">
        <v>2223.5</v>
      </c>
      <c r="R29" s="39">
        <v>2223.5</v>
      </c>
    </row>
    <row r="30" spans="1:18" ht="15.75" x14ac:dyDescent="0.2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 x14ac:dyDescent="0.2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650.9</v>
      </c>
      <c r="Q31" s="39">
        <v>629.79999999999995</v>
      </c>
      <c r="R31" s="39">
        <v>629.79999999999995</v>
      </c>
    </row>
    <row r="32" spans="1:18" ht="15.75" x14ac:dyDescent="0.2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1460.3</v>
      </c>
      <c r="Q32" s="39">
        <v>840</v>
      </c>
      <c r="R32" s="39">
        <v>840</v>
      </c>
    </row>
    <row r="33" spans="1:18" ht="15.75" x14ac:dyDescent="0.2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 x14ac:dyDescent="0.2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2057.1</v>
      </c>
      <c r="Q34" s="39">
        <v>2033.7</v>
      </c>
      <c r="R34" s="39">
        <v>2033.7</v>
      </c>
    </row>
    <row r="35" spans="1:18" ht="15.75" x14ac:dyDescent="0.2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f>P36+P37+P38+P39</f>
        <v>475.2</v>
      </c>
      <c r="Q35" s="39">
        <f>Q36+Q37+Q38+Q39</f>
        <v>285.7</v>
      </c>
      <c r="R35" s="39">
        <f>R36+R37+R38+R39</f>
        <v>285.7</v>
      </c>
    </row>
    <row r="36" spans="1:18" ht="25.5" x14ac:dyDescent="0.2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303.89999999999998</v>
      </c>
      <c r="Q36" s="39">
        <v>271.3</v>
      </c>
      <c r="R36" s="39">
        <v>271.3</v>
      </c>
    </row>
    <row r="37" spans="1:18" ht="15.75" x14ac:dyDescent="0.2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 x14ac:dyDescent="0.2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 x14ac:dyDescent="0.2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171.3</v>
      </c>
      <c r="Q39" s="39">
        <v>14.4</v>
      </c>
      <c r="R39" s="39">
        <v>14.4</v>
      </c>
    </row>
    <row r="40" spans="1:18" ht="35.1" customHeight="1" x14ac:dyDescent="0.25">
      <c r="A40" s="24" t="s">
        <v>342</v>
      </c>
      <c r="O40" s="25">
        <v>20</v>
      </c>
      <c r="P40" s="7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W25" sqref="W25"/>
    </sheetView>
  </sheetViews>
  <sheetFormatPr defaultRowHeight="12.75" x14ac:dyDescent="0.2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 x14ac:dyDescent="0.2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55.9</v>
      </c>
      <c r="Q21" s="39">
        <v>6.6</v>
      </c>
      <c r="R21" s="39">
        <v>19351.7</v>
      </c>
      <c r="S21" s="39"/>
      <c r="T21" s="39">
        <v>532.79999999999995</v>
      </c>
      <c r="U21" s="39">
        <v>19351.7</v>
      </c>
      <c r="V21" s="39"/>
      <c r="W21" s="39"/>
      <c r="X21" s="39">
        <v>532.79999999999995</v>
      </c>
      <c r="Y21" s="39"/>
      <c r="Z21" s="39"/>
    </row>
    <row r="22" spans="1:26" ht="25.5" x14ac:dyDescent="0.2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6</v>
      </c>
      <c r="Q22" s="39"/>
      <c r="R22" s="39">
        <v>3268.4</v>
      </c>
      <c r="S22" s="39"/>
      <c r="T22" s="39"/>
      <c r="U22" s="39">
        <v>3268.4</v>
      </c>
      <c r="V22" s="39"/>
      <c r="W22" s="39"/>
      <c r="X22" s="39"/>
      <c r="Y22" s="39"/>
      <c r="Z22" s="39"/>
    </row>
    <row r="23" spans="1:26" ht="15.75" x14ac:dyDescent="0.2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5</v>
      </c>
      <c r="Q23" s="39"/>
      <c r="R23" s="39">
        <v>2689.3</v>
      </c>
      <c r="S23" s="39"/>
      <c r="T23" s="39"/>
      <c r="U23" s="39">
        <v>2689.3</v>
      </c>
      <c r="V23" s="39"/>
      <c r="W23" s="39"/>
      <c r="X23" s="39"/>
      <c r="Y23" s="39"/>
      <c r="Z23" s="39"/>
    </row>
    <row r="24" spans="1:26" ht="15.75" x14ac:dyDescent="0.2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37.6</v>
      </c>
      <c r="Q24" s="39">
        <v>0.3</v>
      </c>
      <c r="R24" s="39">
        <v>14049.1</v>
      </c>
      <c r="S24" s="39"/>
      <c r="T24" s="39">
        <v>23.6</v>
      </c>
      <c r="U24" s="39">
        <v>14049.1</v>
      </c>
      <c r="V24" s="39"/>
      <c r="W24" s="39"/>
      <c r="X24" s="39">
        <v>23.6</v>
      </c>
      <c r="Y24" s="39"/>
      <c r="Z24" s="39"/>
    </row>
    <row r="25" spans="1:26" ht="25.5" x14ac:dyDescent="0.2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32.6</v>
      </c>
      <c r="Q25" s="39">
        <v>0.3</v>
      </c>
      <c r="R25" s="39">
        <v>12318</v>
      </c>
      <c r="S25" s="39"/>
      <c r="T25" s="39">
        <v>23.6</v>
      </c>
      <c r="U25" s="39">
        <v>12318</v>
      </c>
      <c r="V25" s="39"/>
      <c r="W25" s="39"/>
      <c r="X25" s="39">
        <v>23.6</v>
      </c>
      <c r="Y25" s="39"/>
      <c r="Z25" s="39"/>
    </row>
    <row r="26" spans="1:26" ht="15.75" x14ac:dyDescent="0.2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5.75" x14ac:dyDescent="0.2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5.75" x14ac:dyDescent="0.2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12.3</v>
      </c>
      <c r="Q28" s="39">
        <v>6.3</v>
      </c>
      <c r="R28" s="39">
        <v>2034.2</v>
      </c>
      <c r="S28" s="39"/>
      <c r="T28" s="39">
        <v>509.2</v>
      </c>
      <c r="U28" s="39">
        <v>2034.2</v>
      </c>
      <c r="V28" s="39"/>
      <c r="W28" s="39"/>
      <c r="X28" s="39">
        <v>509.2</v>
      </c>
      <c r="Y28" s="39"/>
      <c r="Z28" s="39"/>
    </row>
    <row r="29" spans="1:26" ht="38.25" x14ac:dyDescent="0.2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15.75" x14ac:dyDescent="0.2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54.95" customHeight="1" x14ac:dyDescent="0.25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1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4:Z34"/>
    <mergeCell ref="A35:Z35"/>
    <mergeCell ref="A36:Z36"/>
    <mergeCell ref="A37:Z37"/>
    <mergeCell ref="T18:T19"/>
    <mergeCell ref="U18:W18"/>
    <mergeCell ref="X18:Z18"/>
    <mergeCell ref="A33:Z33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Q24" sqref="Q24"/>
    </sheetView>
  </sheetViews>
  <sheetFormatPr defaultRowHeight="12.75" x14ac:dyDescent="0.2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 x14ac:dyDescent="0.2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746</v>
      </c>
      <c r="Q21" s="39">
        <v>734</v>
      </c>
    </row>
    <row r="22" spans="1:25" ht="25.5" x14ac:dyDescent="0.2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367</v>
      </c>
      <c r="Q22" s="39">
        <v>356</v>
      </c>
    </row>
    <row r="23" spans="1:25" ht="15.75" x14ac:dyDescent="0.2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345</v>
      </c>
      <c r="Q23" s="39">
        <v>343.8</v>
      </c>
    </row>
    <row r="24" spans="1:25" ht="15.75" x14ac:dyDescent="0.2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34</v>
      </c>
      <c r="Q24" s="39">
        <v>34.200000000000003</v>
      </c>
    </row>
    <row r="25" spans="1:25" ht="25.5" x14ac:dyDescent="0.2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 x14ac:dyDescent="0.2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 x14ac:dyDescent="0.2">
      <c r="A29" s="165" t="s">
        <v>213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25" s="6" customFormat="1" ht="15.75" x14ac:dyDescent="0.2">
      <c r="A30" s="165" t="s">
        <v>214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 t="s">
        <v>375</v>
      </c>
      <c r="Q30" s="162"/>
      <c r="S30" s="162" t="s">
        <v>376</v>
      </c>
      <c r="T30" s="162"/>
      <c r="U30" s="162"/>
      <c r="W30" s="159"/>
      <c r="X30" s="159"/>
      <c r="Y30" s="159"/>
    </row>
    <row r="31" spans="1:25" s="6" customFormat="1" x14ac:dyDescent="0.2">
      <c r="P31" s="163" t="s">
        <v>215</v>
      </c>
      <c r="Q31" s="163"/>
      <c r="S31" s="163" t="s">
        <v>216</v>
      </c>
      <c r="T31" s="163"/>
      <c r="U31" s="163"/>
      <c r="W31" s="142" t="s">
        <v>217</v>
      </c>
      <c r="X31" s="142"/>
      <c r="Y31" s="142"/>
    </row>
    <row r="32" spans="1:25" s="6" customFormat="1" x14ac:dyDescent="0.2"/>
    <row r="33" spans="15:25" s="6" customFormat="1" ht="15.75" x14ac:dyDescent="0.2">
      <c r="O33" s="57"/>
      <c r="P33" s="162" t="s">
        <v>373</v>
      </c>
      <c r="Q33" s="162"/>
      <c r="S33" s="162" t="s">
        <v>374</v>
      </c>
      <c r="T33" s="162"/>
      <c r="U33" s="162"/>
      <c r="W33" s="164">
        <v>42824</v>
      </c>
      <c r="X33" s="164"/>
      <c r="Y33" s="164"/>
    </row>
    <row r="34" spans="15:25" s="6" customFormat="1" ht="30" customHeight="1" x14ac:dyDescent="0.2">
      <c r="P34" s="160" t="s">
        <v>218</v>
      </c>
      <c r="Q34" s="160"/>
      <c r="S34" s="160" t="s">
        <v>220</v>
      </c>
      <c r="T34" s="160"/>
      <c r="U34" s="160"/>
      <c r="W34" s="161" t="s">
        <v>219</v>
      </c>
      <c r="X34" s="160"/>
      <c r="Y34" s="160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5" workbookViewId="0">
      <selection activeCell="T29" sqref="T29"/>
    </sheetView>
  </sheetViews>
  <sheetFormatPr defaultRowHeight="12.75" x14ac:dyDescent="0.2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8" width="10.7109375" style="6" customWidth="1"/>
    <col min="29" max="29" width="10.7109375" style="6" hidden="1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0</v>
      </c>
      <c r="AA21" s="4">
        <v>1</v>
      </c>
      <c r="AB21" s="4">
        <v>1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>
        <f>IF(COUNTBLANK(P22:AB22)&lt;13,1,0)</f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>
        <f t="shared" ref="AC23:AC46" si="0">IF(COUNTBLANK(P23:AB23)&lt;13,1,0)</f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>
        <f t="shared" si="0"/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>
        <f t="shared" si="0"/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>
        <f t="shared" si="0"/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>
        <f t="shared" si="0"/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>
        <f t="shared" si="0"/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>
        <f t="shared" si="0"/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>
        <f t="shared" si="0"/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>
        <f t="shared" si="0"/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>
        <f t="shared" si="0"/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>
        <f t="shared" si="0"/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>
        <f t="shared" si="0"/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>
        <f t="shared" si="0"/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>
        <f t="shared" si="0"/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>
        <f t="shared" si="0"/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>
        <f t="shared" si="0"/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>
        <f t="shared" si="0"/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4">
        <f t="shared" si="0"/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4">
        <f t="shared" si="0"/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>
        <f t="shared" si="0"/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>
        <f t="shared" si="0"/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>
        <f t="shared" si="0"/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>
        <f t="shared" si="0"/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>
        <f t="shared" si="0"/>
        <v>0</v>
      </c>
    </row>
    <row r="47" spans="1:29" ht="26.25" x14ac:dyDescent="0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48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4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>
      <selection activeCell="Q46" sqref="Q4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Q33" sqref="Q33"/>
    </sheetView>
  </sheetViews>
  <sheetFormatPr defaultRowHeight="12.75" x14ac:dyDescent="0.2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 x14ac:dyDescent="0.2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1</v>
      </c>
      <c r="Q21" s="4"/>
      <c r="R21" s="13"/>
    </row>
    <row r="22" spans="1:18" ht="15.75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/>
      <c r="R22" s="13"/>
    </row>
    <row r="23" spans="1:18" ht="15.75" x14ac:dyDescent="0.2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/>
      <c r="R23" s="13"/>
    </row>
    <row r="24" spans="1:18" ht="15.7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/>
      <c r="R24" s="13"/>
    </row>
    <row r="25" spans="1:18" ht="25.5" x14ac:dyDescent="0.2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/>
      <c r="R25" s="13"/>
    </row>
    <row r="26" spans="1:18" ht="15.75" x14ac:dyDescent="0.2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0</v>
      </c>
      <c r="Q26" s="4"/>
      <c r="R26" s="13"/>
    </row>
    <row r="27" spans="1:18" ht="15.75" x14ac:dyDescent="0.2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0</v>
      </c>
      <c r="Q27" s="4"/>
      <c r="R27" s="13"/>
    </row>
    <row r="28" spans="1:18" ht="15.75" x14ac:dyDescent="0.2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/>
      <c r="R28" s="21"/>
    </row>
    <row r="29" spans="1:18" ht="15.75" x14ac:dyDescent="0.2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/>
      <c r="R29" s="21"/>
    </row>
    <row r="30" spans="1:18" ht="15.75" x14ac:dyDescent="0.2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  <c r="Q30" s="4"/>
      <c r="R30" s="21"/>
    </row>
    <row r="31" spans="1:18" ht="15.75" x14ac:dyDescent="0.2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  <c r="Q31" s="4"/>
      <c r="R31" s="21"/>
    </row>
    <row r="32" spans="1:18" ht="15.75" x14ac:dyDescent="0.2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  <c r="Q32" s="4"/>
      <c r="R32" s="21"/>
    </row>
    <row r="33" spans="1:18" ht="15.75" x14ac:dyDescent="0.2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0</v>
      </c>
      <c r="Q33" s="4"/>
      <c r="R33" s="21"/>
    </row>
    <row r="34" spans="1:18" ht="15.75" x14ac:dyDescent="0.2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1</v>
      </c>
      <c r="Q34" s="4"/>
      <c r="R34" s="21"/>
    </row>
    <row r="35" spans="1:18" ht="15.75" x14ac:dyDescent="0.2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1</v>
      </c>
      <c r="Q35" s="4"/>
      <c r="R35" s="21"/>
    </row>
    <row r="36" spans="1:18" ht="15.75" x14ac:dyDescent="0.2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1</v>
      </c>
      <c r="Q36" s="4"/>
      <c r="R36" s="21"/>
    </row>
    <row r="37" spans="1:18" ht="15.75" x14ac:dyDescent="0.2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0</v>
      </c>
      <c r="Q37" s="4"/>
      <c r="R37" s="21"/>
    </row>
    <row r="38" spans="1:18" ht="15.75" x14ac:dyDescent="0.2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0</v>
      </c>
      <c r="Q38" s="4"/>
      <c r="R38" s="21"/>
    </row>
    <row r="39" spans="1:18" ht="15.75" x14ac:dyDescent="0.2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1</v>
      </c>
      <c r="Q39" s="4"/>
      <c r="R39" s="21"/>
    </row>
    <row r="40" spans="1:18" ht="15.75" x14ac:dyDescent="0.2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/>
      <c r="R40" s="21"/>
    </row>
    <row r="41" spans="1:18" ht="15.75" x14ac:dyDescent="0.2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/>
      <c r="R41" s="21"/>
    </row>
    <row r="42" spans="1:18" ht="25.5" x14ac:dyDescent="0.2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1</v>
      </c>
      <c r="Q42" s="4"/>
      <c r="R42" s="21"/>
    </row>
    <row r="43" spans="1:18" ht="35.1" customHeight="1" x14ac:dyDescent="0.25">
      <c r="A43" s="24" t="s">
        <v>28</v>
      </c>
      <c r="O43" s="25">
        <v>23</v>
      </c>
      <c r="P43" s="7">
        <v>27</v>
      </c>
    </row>
    <row r="44" spans="1:18" ht="25.5" x14ac:dyDescent="0.25">
      <c r="A44" s="31" t="s">
        <v>29</v>
      </c>
      <c r="O44" s="25">
        <v>24</v>
      </c>
      <c r="P44" s="7">
        <v>2</v>
      </c>
    </row>
    <row r="45" spans="1:18" ht="15.75" x14ac:dyDescent="0.25">
      <c r="A45" s="31" t="s">
        <v>30</v>
      </c>
      <c r="O45" s="25">
        <v>25</v>
      </c>
      <c r="P45" s="26">
        <v>7</v>
      </c>
    </row>
    <row r="46" spans="1:18" ht="25.5" x14ac:dyDescent="0.25">
      <c r="A46" s="31" t="s">
        <v>368</v>
      </c>
      <c r="O46" s="25">
        <v>26</v>
      </c>
      <c r="P46" s="7">
        <v>10</v>
      </c>
    </row>
    <row r="47" spans="1:18" x14ac:dyDescent="0.2">
      <c r="A47" s="32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0</v>
      </c>
      <c r="Q21" s="4">
        <v>0</v>
      </c>
    </row>
    <row r="22" spans="1:17" ht="15" customHeight="1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0</v>
      </c>
      <c r="Q22" s="4">
        <v>0</v>
      </c>
    </row>
    <row r="23" spans="1:17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</row>
    <row r="24" spans="1:17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0</v>
      </c>
      <c r="Q24" s="4">
        <v>0</v>
      </c>
    </row>
    <row r="25" spans="1:17" ht="50.1" customHeight="1" x14ac:dyDescent="0.25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 x14ac:dyDescent="0.2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 x14ac:dyDescent="0.2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S24" sqref="S24"/>
    </sheetView>
  </sheetViews>
  <sheetFormatPr defaultRowHeight="12.75" x14ac:dyDescent="0.2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423</v>
      </c>
      <c r="Q21" s="4">
        <v>323</v>
      </c>
      <c r="R21" s="4">
        <v>272</v>
      </c>
      <c r="S21" s="4">
        <v>144</v>
      </c>
      <c r="T21" s="4">
        <v>7</v>
      </c>
    </row>
    <row r="22" spans="1:20" ht="15.75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f t="shared" ref="P22" si="0">R22+S22+T22</f>
        <v>187</v>
      </c>
      <c r="Q22" s="4">
        <v>187</v>
      </c>
      <c r="R22" s="4">
        <v>176</v>
      </c>
      <c r="S22" s="4">
        <v>0</v>
      </c>
      <c r="T22" s="4">
        <v>11</v>
      </c>
    </row>
    <row r="23" spans="1:20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f>R23+S23+T23</f>
        <v>18</v>
      </c>
      <c r="Q23" s="4">
        <v>18</v>
      </c>
      <c r="R23" s="4">
        <v>18</v>
      </c>
      <c r="S23" s="4">
        <v>0</v>
      </c>
      <c r="T23" s="4">
        <v>0</v>
      </c>
    </row>
    <row r="24" spans="1:20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f>P21+P22+P23</f>
        <v>628</v>
      </c>
      <c r="Q24" s="4">
        <f>Q21+Q22+Q23</f>
        <v>528</v>
      </c>
      <c r="R24" s="4">
        <f>R21+R22+R23</f>
        <v>466</v>
      </c>
      <c r="S24" s="4">
        <v>144</v>
      </c>
      <c r="T24" s="4">
        <f>T21+T22+T23</f>
        <v>18</v>
      </c>
    </row>
    <row r="25" spans="1:20" ht="45" customHeight="1" x14ac:dyDescent="0.25">
      <c r="A25" s="24" t="s">
        <v>354</v>
      </c>
      <c r="O25" s="25">
        <v>5</v>
      </c>
      <c r="P25" s="7">
        <v>114</v>
      </c>
    </row>
    <row r="26" spans="1:20" ht="15.75" x14ac:dyDescent="0.25">
      <c r="A26" s="32" t="s">
        <v>41</v>
      </c>
      <c r="O26" s="25">
        <v>6</v>
      </c>
      <c r="P26" s="7"/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S21" sqref="S21:S31"/>
    </sheetView>
  </sheetViews>
  <sheetFormatPr defaultRowHeight="12.75" x14ac:dyDescent="0.2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 x14ac:dyDescent="0.2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4242</v>
      </c>
      <c r="Q21" s="4">
        <v>248</v>
      </c>
      <c r="R21" s="4"/>
      <c r="S21" s="4">
        <v>4242</v>
      </c>
      <c r="T21" s="4"/>
      <c r="U21" s="4"/>
    </row>
    <row r="22" spans="1:21" ht="25.5" x14ac:dyDescent="0.2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1617</v>
      </c>
      <c r="Q22" s="4">
        <v>46</v>
      </c>
      <c r="R22" s="4"/>
      <c r="S22" s="4">
        <v>1617</v>
      </c>
      <c r="T22" s="4"/>
      <c r="U22" s="4"/>
    </row>
    <row r="23" spans="1:21" ht="15.75" x14ac:dyDescent="0.2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366</v>
      </c>
      <c r="Q23" s="4"/>
      <c r="R23" s="4"/>
      <c r="S23" s="4">
        <v>366</v>
      </c>
      <c r="T23" s="4"/>
      <c r="U23" s="4"/>
    </row>
    <row r="24" spans="1:21" ht="15.75" x14ac:dyDescent="0.2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261</v>
      </c>
      <c r="Q24" s="4">
        <v>99</v>
      </c>
      <c r="R24" s="4"/>
      <c r="S24" s="4">
        <v>261</v>
      </c>
      <c r="T24" s="4"/>
      <c r="U24" s="4"/>
    </row>
    <row r="25" spans="1:21" ht="15.75" x14ac:dyDescent="0.2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119</v>
      </c>
      <c r="Q25" s="4"/>
      <c r="R25" s="4"/>
      <c r="S25" s="4">
        <v>119</v>
      </c>
      <c r="T25" s="4"/>
      <c r="U25" s="4"/>
    </row>
    <row r="26" spans="1:21" ht="15.75" x14ac:dyDescent="0.2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2364</v>
      </c>
      <c r="Q26" s="4">
        <v>103</v>
      </c>
      <c r="R26" s="4"/>
      <c r="S26" s="4">
        <v>2364</v>
      </c>
      <c r="T26" s="4"/>
      <c r="U26" s="4"/>
    </row>
    <row r="27" spans="1:21" ht="15.75" x14ac:dyDescent="0.2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/>
      <c r="R27" s="4"/>
      <c r="S27" s="4">
        <v>0</v>
      </c>
      <c r="T27" s="4"/>
      <c r="U27" s="4"/>
    </row>
    <row r="28" spans="1:21" ht="15.75" x14ac:dyDescent="0.2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15567</v>
      </c>
      <c r="Q28" s="4"/>
      <c r="R28" s="4"/>
      <c r="S28" s="4">
        <v>15567</v>
      </c>
      <c r="T28" s="4"/>
      <c r="U28" s="4"/>
    </row>
    <row r="29" spans="1:21" ht="26.25" x14ac:dyDescent="0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3082</v>
      </c>
      <c r="Q29" s="4"/>
      <c r="R29" s="4"/>
      <c r="S29" s="4">
        <v>3082</v>
      </c>
      <c r="T29" s="4"/>
      <c r="U29" s="4"/>
    </row>
    <row r="30" spans="1:21" ht="15.75" x14ac:dyDescent="0.2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300</v>
      </c>
      <c r="Q30" s="4"/>
      <c r="R30" s="4"/>
      <c r="S30" s="4">
        <v>300</v>
      </c>
      <c r="T30" s="4"/>
      <c r="U30" s="4"/>
    </row>
    <row r="31" spans="1:21" ht="15.75" x14ac:dyDescent="0.2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/>
      <c r="R31" s="4"/>
      <c r="S31" s="4">
        <v>0</v>
      </c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44" workbookViewId="0">
      <selection activeCell="P60" sqref="P60"/>
    </sheetView>
  </sheetViews>
  <sheetFormatPr defaultRowHeight="12.75" x14ac:dyDescent="0.2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0</v>
      </c>
    </row>
    <row r="22" spans="1:16" ht="15.75" x14ac:dyDescent="0.2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 x14ac:dyDescent="0.2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 x14ac:dyDescent="0.2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 x14ac:dyDescent="0.2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 x14ac:dyDescent="0.2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 x14ac:dyDescent="0.2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 x14ac:dyDescent="0.2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 x14ac:dyDescent="0.2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 x14ac:dyDescent="0.2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 x14ac:dyDescent="0.2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 x14ac:dyDescent="0.2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 x14ac:dyDescent="0.2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 x14ac:dyDescent="0.2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 x14ac:dyDescent="0.2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 x14ac:dyDescent="0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 x14ac:dyDescent="0.2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 x14ac:dyDescent="0.2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 x14ac:dyDescent="0.2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 x14ac:dyDescent="0.2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 x14ac:dyDescent="0.2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 x14ac:dyDescent="0.2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 x14ac:dyDescent="0.2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 x14ac:dyDescent="0.2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 x14ac:dyDescent="0.2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 x14ac:dyDescent="0.2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 x14ac:dyDescent="0.2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 x14ac:dyDescent="0.2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 x14ac:dyDescent="0.2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 x14ac:dyDescent="0.2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 x14ac:dyDescent="0.2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 x14ac:dyDescent="0.2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 x14ac:dyDescent="0.2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 x14ac:dyDescent="0.2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 x14ac:dyDescent="0.2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 x14ac:dyDescent="0.2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 x14ac:dyDescent="0.2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 x14ac:dyDescent="0.2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21" workbookViewId="0">
      <selection activeCell="Q22" sqref="Q22"/>
    </sheetView>
  </sheetViews>
  <sheetFormatPr defaultRowHeight="12.75" x14ac:dyDescent="0.2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 x14ac:dyDescent="0.2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52</v>
      </c>
      <c r="Q21" s="4">
        <v>40</v>
      </c>
      <c r="R21" s="4">
        <v>37</v>
      </c>
      <c r="S21" s="13"/>
    </row>
    <row r="22" spans="1:19" ht="25.5" x14ac:dyDescent="0.2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3</v>
      </c>
      <c r="Q22" s="4">
        <v>3</v>
      </c>
      <c r="R22" s="4">
        <v>0</v>
      </c>
      <c r="S22" s="13"/>
    </row>
    <row r="23" spans="1:19" ht="15.75" x14ac:dyDescent="0.2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75" x14ac:dyDescent="0.2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11</v>
      </c>
      <c r="Q24" s="4">
        <v>11</v>
      </c>
      <c r="R24" s="4">
        <v>10</v>
      </c>
      <c r="S24" s="13"/>
    </row>
    <row r="25" spans="1:19" ht="15.75" x14ac:dyDescent="0.2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52</v>
      </c>
      <c r="Q25" s="4">
        <v>40</v>
      </c>
      <c r="R25" s="4">
        <v>37</v>
      </c>
      <c r="S25" s="13"/>
    </row>
    <row r="26" spans="1:19" ht="15.75" x14ac:dyDescent="0.2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0</v>
      </c>
      <c r="Q26" s="4">
        <v>0</v>
      </c>
      <c r="R26" s="4">
        <v>0</v>
      </c>
      <c r="S26" s="13"/>
    </row>
    <row r="27" spans="1:19" ht="15.75" x14ac:dyDescent="0.2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3</v>
      </c>
      <c r="Q27" s="4">
        <v>3</v>
      </c>
      <c r="R27" s="4">
        <v>3</v>
      </c>
      <c r="S27" s="13"/>
    </row>
    <row r="28" spans="1:19" ht="15.75" x14ac:dyDescent="0.2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 x14ac:dyDescent="0.2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 x14ac:dyDescent="0.2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12</v>
      </c>
      <c r="Q30" s="14"/>
      <c r="R30" s="14"/>
      <c r="S30" s="13"/>
    </row>
    <row r="31" spans="1:19" ht="15.75" x14ac:dyDescent="0.2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2</v>
      </c>
      <c r="Q31" s="14"/>
      <c r="R31" s="14"/>
      <c r="S31" s="13"/>
    </row>
    <row r="32" spans="1:19" ht="15.75" x14ac:dyDescent="0.2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12</v>
      </c>
      <c r="Q32" s="14"/>
      <c r="R32" s="14"/>
      <c r="S32" s="13"/>
    </row>
    <row r="33" spans="1:19" ht="15.75" x14ac:dyDescent="0.2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0</v>
      </c>
      <c r="Q33" s="14"/>
      <c r="R33" s="14"/>
      <c r="S33" s="13"/>
    </row>
    <row r="34" spans="1:19" ht="25.5" x14ac:dyDescent="0.2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21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25" workbookViewId="0">
      <selection activeCell="Q32" sqref="Q32"/>
    </sheetView>
  </sheetViews>
  <sheetFormatPr defaultRowHeight="12.75" x14ac:dyDescent="0.2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</row>
    <row r="22" spans="1:17" ht="15.75" x14ac:dyDescent="0.2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</row>
    <row r="23" spans="1:17" ht="15.75" x14ac:dyDescent="0.2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  <c r="Q23" s="4">
        <v>1</v>
      </c>
    </row>
    <row r="24" spans="1:17" ht="15.75" x14ac:dyDescent="0.2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0</v>
      </c>
      <c r="Q24" s="4">
        <v>0</v>
      </c>
    </row>
    <row r="25" spans="1:17" ht="15.75" x14ac:dyDescent="0.2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  <c r="Q25" s="4">
        <v>1</v>
      </c>
    </row>
    <row r="26" spans="1:17" ht="15.75" x14ac:dyDescent="0.2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  <c r="Q26" s="4">
        <v>0</v>
      </c>
    </row>
    <row r="27" spans="1:17" ht="15.75" x14ac:dyDescent="0.2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 x14ac:dyDescent="0.2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  <c r="Q28" s="4">
        <v>0</v>
      </c>
    </row>
    <row r="29" spans="1:17" ht="38.25" x14ac:dyDescent="0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 x14ac:dyDescent="0.2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1</v>
      </c>
      <c r="Q30" s="4">
        <v>0</v>
      </c>
    </row>
    <row r="31" spans="1:17" ht="15.75" x14ac:dyDescent="0.2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 x14ac:dyDescent="0.2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2017-04-04T08:30:39Z</cp:lastPrinted>
  <dcterms:created xsi:type="dcterms:W3CDTF">2015-09-16T13:44:33Z</dcterms:created>
  <dcterms:modified xsi:type="dcterms:W3CDTF">2017-04-14T06:44:43Z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